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GS Coal Files\"/>
    </mc:Choice>
  </mc:AlternateContent>
  <bookViews>
    <workbookView xWindow="120" yWindow="90" windowWidth="23895" windowHeight="14535"/>
  </bookViews>
  <sheets>
    <sheet name="Abandoned Mines Query" sheetId="1" r:id="rId1"/>
  </sheets>
  <calcPr calcId="162913"/>
</workbook>
</file>

<file path=xl/calcChain.xml><?xml version="1.0" encoding="utf-8"?>
<calcChain xmlns="http://schemas.openxmlformats.org/spreadsheetml/2006/main">
  <c r="P1014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l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P1050" i="1"/>
  <c r="P270" i="1"/>
  <c r="A1013" i="1" l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P1248" i="1"/>
  <c r="P1240" i="1"/>
  <c r="P1234" i="1"/>
  <c r="P1228" i="1"/>
  <c r="P1224" i="1"/>
  <c r="P1222" i="1"/>
  <c r="P1219" i="1"/>
  <c r="P1212" i="1"/>
  <c r="P1209" i="1"/>
  <c r="P1202" i="1"/>
  <c r="P1200" i="1"/>
  <c r="P1189" i="1"/>
  <c r="P1185" i="1"/>
  <c r="P1177" i="1"/>
  <c r="P1174" i="1"/>
  <c r="P1172" i="1"/>
  <c r="P1166" i="1"/>
  <c r="P1161" i="1"/>
  <c r="P1158" i="1"/>
  <c r="P1155" i="1"/>
  <c r="P1147" i="1"/>
  <c r="P1139" i="1"/>
  <c r="P1136" i="1"/>
  <c r="P1134" i="1"/>
  <c r="P1130" i="1"/>
  <c r="P1126" i="1"/>
  <c r="P1124" i="1"/>
  <c r="P1115" i="1"/>
  <c r="P1113" i="1"/>
  <c r="P1110" i="1"/>
  <c r="P1108" i="1"/>
  <c r="P1096" i="1"/>
  <c r="P1091" i="1"/>
  <c r="P1089" i="1"/>
  <c r="P471" i="1"/>
  <c r="P1083" i="1" l="1"/>
  <c r="P1079" i="1"/>
  <c r="P1076" i="1"/>
  <c r="P1061" i="1"/>
  <c r="P1051" i="1"/>
  <c r="P1047" i="1"/>
  <c r="P1045" i="1"/>
  <c r="P1043" i="1"/>
  <c r="P1035" i="1"/>
  <c r="P1027" i="1"/>
  <c r="P1024" i="1"/>
  <c r="P1022" i="1"/>
  <c r="P1021" i="1"/>
  <c r="P1016" i="1"/>
  <c r="P1005" i="1"/>
  <c r="P1003" i="1"/>
  <c r="P1000" i="1"/>
  <c r="P994" i="1"/>
  <c r="P990" i="1"/>
  <c r="P983" i="1"/>
  <c r="P976" i="1"/>
  <c r="P971" i="1"/>
  <c r="P966" i="1"/>
  <c r="P964" i="1"/>
  <c r="P962" i="1"/>
  <c r="P960" i="1"/>
  <c r="P956" i="1"/>
  <c r="P952" i="1"/>
  <c r="P948" i="1"/>
  <c r="P946" i="1"/>
  <c r="P939" i="1"/>
  <c r="P937" i="1"/>
  <c r="P935" i="1"/>
  <c r="P918" i="1"/>
  <c r="P915" i="1"/>
  <c r="P912" i="1"/>
  <c r="P909" i="1"/>
  <c r="P908" i="1"/>
  <c r="P905" i="1"/>
  <c r="P903" i="1"/>
  <c r="P901" i="1"/>
  <c r="P896" i="1"/>
  <c r="P894" i="1"/>
  <c r="P890" i="1"/>
  <c r="P885" i="1"/>
  <c r="P878" i="1"/>
  <c r="P876" i="1"/>
  <c r="P874" i="1"/>
  <c r="P872" i="1"/>
  <c r="P869" i="1"/>
  <c r="P867" i="1"/>
  <c r="P860" i="1"/>
  <c r="P852" i="1"/>
  <c r="P850" i="1"/>
  <c r="P848" i="1"/>
  <c r="P846" i="1"/>
  <c r="P841" i="1"/>
  <c r="P838" i="1"/>
  <c r="P834" i="1"/>
  <c r="P831" i="1"/>
  <c r="P824" i="1"/>
  <c r="P817" i="1"/>
  <c r="P813" i="1"/>
  <c r="P811" i="1"/>
  <c r="P809" i="1"/>
  <c r="P807" i="1"/>
  <c r="P803" i="1"/>
  <c r="P800" i="1"/>
  <c r="P798" i="1"/>
  <c r="P796" i="1"/>
  <c r="P794" i="1"/>
  <c r="P788" i="1"/>
  <c r="P786" i="1"/>
  <c r="P784" i="1"/>
  <c r="P781" i="1"/>
  <c r="P772" i="1"/>
  <c r="P765" i="1"/>
  <c r="P760" i="1"/>
  <c r="P753" i="1"/>
  <c r="P748" i="1"/>
  <c r="P740" i="1"/>
  <c r="P738" i="1"/>
  <c r="P730" i="1"/>
  <c r="P727" i="1"/>
  <c r="P725" i="1"/>
  <c r="P723" i="1"/>
  <c r="P720" i="1"/>
  <c r="P708" i="1"/>
  <c r="P706" i="1"/>
  <c r="P704" i="1"/>
  <c r="P697" i="1"/>
  <c r="P688" i="1"/>
  <c r="P682" i="1"/>
  <c r="P664" i="1"/>
  <c r="P662" i="1"/>
  <c r="P659" i="1"/>
  <c r="P657" i="1"/>
  <c r="P655" i="1"/>
  <c r="P651" i="1"/>
  <c r="P649" i="1"/>
  <c r="P645" i="1"/>
  <c r="P647" i="1"/>
  <c r="P640" i="1"/>
  <c r="P637" i="1"/>
  <c r="P635" i="1"/>
  <c r="P625" i="1"/>
  <c r="P621" i="1"/>
  <c r="P613" i="1"/>
  <c r="P610" i="1"/>
  <c r="P608" i="1"/>
  <c r="P600" i="1"/>
  <c r="P598" i="1" l="1"/>
  <c r="P595" i="1"/>
  <c r="P592" i="1"/>
  <c r="P590" i="1"/>
  <c r="P585" i="1"/>
  <c r="P582" i="1"/>
  <c r="P580" i="1"/>
  <c r="P576" i="1"/>
  <c r="P573" i="1"/>
  <c r="P570" i="1"/>
  <c r="P564" i="1"/>
  <c r="P559" i="1"/>
  <c r="P555" i="1"/>
  <c r="P553" i="1"/>
  <c r="P550" i="1"/>
  <c r="P545" i="1"/>
  <c r="P538" i="1"/>
  <c r="P536" i="1"/>
  <c r="P532" i="1"/>
  <c r="P528" i="1"/>
  <c r="P526" i="1"/>
  <c r="P523" i="1"/>
  <c r="P519" i="1"/>
  <c r="P517" i="1"/>
  <c r="P513" i="1"/>
  <c r="P510" i="1"/>
  <c r="P508" i="1"/>
  <c r="P506" i="1"/>
  <c r="P503" i="1"/>
  <c r="P501" i="1"/>
  <c r="P498" i="1"/>
  <c r="P495" i="1"/>
  <c r="P492" i="1"/>
  <c r="P485" i="1"/>
  <c r="P483" i="1"/>
  <c r="P481" i="1"/>
  <c r="P476" i="1"/>
  <c r="P470" i="1"/>
  <c r="P467" i="1"/>
  <c r="P463" i="1"/>
  <c r="P459" i="1"/>
  <c r="P455" i="1"/>
  <c r="P452" i="1"/>
  <c r="P445" i="1"/>
  <c r="P441" i="1"/>
  <c r="P437" i="1"/>
  <c r="P434" i="1"/>
  <c r="P427" i="1"/>
  <c r="P421" i="1"/>
  <c r="P419" i="1"/>
  <c r="P417" i="1"/>
  <c r="P415" i="1"/>
  <c r="P408" i="1"/>
  <c r="P406" i="1"/>
  <c r="P404" i="1"/>
  <c r="P402" i="1"/>
  <c r="P399" i="1"/>
  <c r="P397" i="1"/>
  <c r="P387" i="1"/>
  <c r="P385" i="1"/>
  <c r="P383" i="1"/>
  <c r="P380" i="1"/>
  <c r="P377" i="1"/>
  <c r="P369" i="1"/>
  <c r="P367" i="1"/>
  <c r="P363" i="1"/>
  <c r="P361" i="1"/>
  <c r="P357" i="1"/>
  <c r="P355" i="1"/>
  <c r="P353" i="1"/>
  <c r="P348" i="1"/>
  <c r="P345" i="1"/>
  <c r="P341" i="1"/>
  <c r="P338" i="1"/>
  <c r="P330" i="1"/>
  <c r="P323" i="1"/>
  <c r="P319" i="1"/>
  <c r="P317" i="1"/>
  <c r="P310" i="1"/>
  <c r="P304" i="1"/>
  <c r="P302" i="1"/>
  <c r="P300" i="1"/>
  <c r="P298" i="1"/>
  <c r="P295" i="1"/>
  <c r="P285" i="1"/>
  <c r="P279" i="1"/>
  <c r="P277" i="1"/>
  <c r="P275" i="1"/>
  <c r="P273" i="1"/>
  <c r="P271" i="1" l="1"/>
  <c r="P269" i="1"/>
  <c r="P266" i="1"/>
  <c r="P264" i="1"/>
  <c r="P262" i="1"/>
  <c r="P259" i="1"/>
  <c r="P251" i="1"/>
  <c r="P235" i="1"/>
  <c r="P233" i="1"/>
  <c r="P226" i="1"/>
  <c r="P223" i="1"/>
  <c r="P162" i="1" l="1"/>
  <c r="P159" i="1"/>
  <c r="P157" i="1"/>
  <c r="P149" i="1"/>
  <c r="P118" i="1"/>
  <c r="P114" i="1"/>
  <c r="P105" i="1"/>
  <c r="P103" i="1"/>
  <c r="P96" i="1"/>
  <c r="P90" i="1"/>
  <c r="P87" i="1"/>
  <c r="P83" i="1"/>
  <c r="P78" i="1"/>
  <c r="P73" i="1"/>
  <c r="P69" i="1"/>
  <c r="P64" i="1"/>
  <c r="P60" i="1"/>
  <c r="P51" i="1"/>
  <c r="P43" i="1"/>
  <c r="P41" i="1"/>
  <c r="P539" i="1" l="1"/>
  <c r="P33" i="1" l="1"/>
  <c r="F33" i="1"/>
  <c r="P29" i="1"/>
  <c r="P28" i="1"/>
  <c r="F28" i="1"/>
  <c r="P26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7" i="1"/>
  <c r="P1246" i="1"/>
  <c r="P1245" i="1"/>
  <c r="P1244" i="1"/>
  <c r="P1243" i="1"/>
  <c r="P1242" i="1"/>
  <c r="P1241" i="1"/>
  <c r="P1239" i="1"/>
  <c r="P1238" i="1"/>
  <c r="P1237" i="1"/>
  <c r="P1236" i="1"/>
  <c r="P1235" i="1"/>
  <c r="P1233" i="1"/>
  <c r="P1232" i="1"/>
  <c r="P1231" i="1"/>
  <c r="P1230" i="1"/>
  <c r="P1229" i="1"/>
  <c r="P1227" i="1"/>
  <c r="P1226" i="1"/>
  <c r="P1225" i="1"/>
  <c r="P1223" i="1"/>
  <c r="P1221" i="1"/>
  <c r="P1220" i="1"/>
  <c r="P1218" i="1"/>
  <c r="P1217" i="1"/>
  <c r="P1216" i="1"/>
  <c r="P1215" i="1"/>
  <c r="P1214" i="1"/>
  <c r="P1213" i="1"/>
  <c r="P1211" i="1"/>
  <c r="P1210" i="1"/>
  <c r="P1208" i="1"/>
  <c r="P1207" i="1"/>
  <c r="P1206" i="1"/>
  <c r="P1205" i="1"/>
  <c r="P1204" i="1"/>
  <c r="P1203" i="1"/>
  <c r="P1201" i="1"/>
  <c r="P1199" i="1"/>
  <c r="P1198" i="1"/>
  <c r="P1197" i="1"/>
  <c r="P1196" i="1"/>
  <c r="P1195" i="1"/>
  <c r="P1194" i="1"/>
  <c r="P1193" i="1"/>
  <c r="P1192" i="1"/>
  <c r="P1191" i="1"/>
  <c r="P1190" i="1"/>
  <c r="P1188" i="1"/>
  <c r="P1187" i="1"/>
  <c r="P1186" i="1"/>
  <c r="P1184" i="1"/>
  <c r="P1183" i="1"/>
  <c r="P1182" i="1"/>
  <c r="P1181" i="1"/>
  <c r="P1180" i="1"/>
  <c r="P1179" i="1"/>
  <c r="P1178" i="1"/>
  <c r="P1176" i="1"/>
  <c r="P1175" i="1"/>
  <c r="P1173" i="1"/>
  <c r="P1171" i="1"/>
  <c r="P1170" i="1"/>
  <c r="P1169" i="1"/>
  <c r="P1168" i="1"/>
  <c r="P1167" i="1"/>
  <c r="P1165" i="1"/>
  <c r="P1164" i="1"/>
  <c r="P1160" i="1"/>
  <c r="P1163" i="1"/>
  <c r="P1162" i="1"/>
  <c r="P1159" i="1"/>
  <c r="P1157" i="1"/>
  <c r="P1156" i="1"/>
  <c r="P1154" i="1"/>
  <c r="P1153" i="1"/>
  <c r="P1152" i="1"/>
  <c r="P1151" i="1"/>
  <c r="P1150" i="1"/>
  <c r="P1149" i="1"/>
  <c r="P1148" i="1"/>
  <c r="P1146" i="1"/>
  <c r="P1145" i="1"/>
  <c r="P1144" i="1"/>
  <c r="P1143" i="1"/>
  <c r="P1142" i="1"/>
  <c r="P1141" i="1"/>
  <c r="P1140" i="1"/>
  <c r="P1138" i="1"/>
  <c r="P1137" i="1"/>
  <c r="P1135" i="1"/>
  <c r="P1133" i="1"/>
  <c r="P1132" i="1"/>
  <c r="P1131" i="1"/>
  <c r="P1129" i="1"/>
  <c r="P1128" i="1"/>
  <c r="P1127" i="1"/>
  <c r="P1125" i="1"/>
  <c r="P1123" i="1"/>
  <c r="P1122" i="1"/>
  <c r="P1121" i="1"/>
  <c r="P1120" i="1"/>
  <c r="P1119" i="1"/>
  <c r="P1118" i="1"/>
  <c r="P1117" i="1"/>
  <c r="P1116" i="1"/>
  <c r="P1114" i="1"/>
  <c r="P1112" i="1"/>
  <c r="P1111" i="1"/>
  <c r="P1109" i="1"/>
  <c r="P1107" i="1"/>
  <c r="P1106" i="1"/>
  <c r="P1105" i="1"/>
  <c r="P1104" i="1"/>
  <c r="P1103" i="1"/>
  <c r="P1102" i="1"/>
  <c r="P1101" i="1"/>
  <c r="P1100" i="1"/>
  <c r="P1099" i="1"/>
  <c r="P1098" i="1"/>
  <c r="P1097" i="1"/>
  <c r="P1095" i="1"/>
  <c r="P1094" i="1"/>
  <c r="P1093" i="1"/>
  <c r="P1092" i="1"/>
  <c r="P1090" i="1"/>
  <c r="P1088" i="1"/>
  <c r="P1087" i="1"/>
  <c r="P1086" i="1"/>
  <c r="P1085" i="1"/>
  <c r="P1084" i="1"/>
  <c r="P1082" i="1"/>
  <c r="P1081" i="1"/>
  <c r="P1080" i="1"/>
  <c r="P1078" i="1"/>
  <c r="P1077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0" i="1"/>
  <c r="P1059" i="1"/>
  <c r="P1058" i="1"/>
  <c r="P1057" i="1"/>
  <c r="P1056" i="1"/>
  <c r="P1054" i="1"/>
  <c r="P1055" i="1"/>
  <c r="P1053" i="1"/>
  <c r="P1052" i="1"/>
  <c r="P1049" i="1"/>
  <c r="P1048" i="1"/>
  <c r="P1046" i="1"/>
  <c r="P1044" i="1"/>
  <c r="P1042" i="1"/>
  <c r="P1041" i="1"/>
  <c r="P1040" i="1"/>
  <c r="P1039" i="1"/>
  <c r="P1038" i="1"/>
  <c r="P1037" i="1"/>
  <c r="P1036" i="1"/>
  <c r="P1034" i="1"/>
  <c r="P1033" i="1"/>
  <c r="P1032" i="1"/>
  <c r="P1031" i="1"/>
  <c r="P1030" i="1"/>
  <c r="P1029" i="1"/>
  <c r="P1028" i="1"/>
  <c r="P1026" i="1"/>
  <c r="P1025" i="1"/>
  <c r="P1023" i="1"/>
  <c r="P1020" i="1"/>
  <c r="P1019" i="1"/>
  <c r="P1018" i="1"/>
  <c r="P1017" i="1"/>
  <c r="P1015" i="1"/>
  <c r="P1013" i="1"/>
  <c r="P1012" i="1"/>
  <c r="P1011" i="1"/>
  <c r="P1010" i="1"/>
  <c r="P1009" i="1"/>
  <c r="P1008" i="1"/>
  <c r="P1007" i="1"/>
  <c r="P1006" i="1"/>
  <c r="P1004" i="1"/>
  <c r="P1002" i="1"/>
  <c r="P1001" i="1"/>
  <c r="P999" i="1"/>
  <c r="P998" i="1"/>
  <c r="P997" i="1"/>
  <c r="P996" i="1"/>
  <c r="P995" i="1"/>
  <c r="P993" i="1"/>
  <c r="P992" i="1"/>
  <c r="P991" i="1"/>
  <c r="P989" i="1"/>
  <c r="P988" i="1"/>
  <c r="P987" i="1"/>
  <c r="P986" i="1"/>
  <c r="P985" i="1"/>
  <c r="P984" i="1"/>
  <c r="P982" i="1"/>
  <c r="P981" i="1"/>
  <c r="P980" i="1"/>
  <c r="P979" i="1"/>
  <c r="P978" i="1"/>
  <c r="P977" i="1"/>
  <c r="P975" i="1"/>
  <c r="P974" i="1"/>
  <c r="P973" i="1"/>
  <c r="P972" i="1"/>
  <c r="P970" i="1"/>
  <c r="P969" i="1"/>
  <c r="P968" i="1"/>
  <c r="P967" i="1"/>
  <c r="P965" i="1"/>
  <c r="P963" i="1"/>
  <c r="P961" i="1"/>
  <c r="P959" i="1"/>
  <c r="P958" i="1"/>
  <c r="P957" i="1"/>
  <c r="P955" i="1"/>
  <c r="P954" i="1"/>
  <c r="P953" i="1"/>
  <c r="P951" i="1"/>
  <c r="P950" i="1"/>
  <c r="P949" i="1"/>
  <c r="P947" i="1"/>
  <c r="P945" i="1"/>
  <c r="P944" i="1"/>
  <c r="P943" i="1"/>
  <c r="P942" i="1"/>
  <c r="P941" i="1"/>
  <c r="P940" i="1"/>
  <c r="P938" i="1"/>
  <c r="P936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7" i="1"/>
  <c r="P916" i="1"/>
  <c r="P914" i="1"/>
  <c r="P913" i="1"/>
  <c r="P911" i="1"/>
  <c r="P910" i="1"/>
  <c r="P907" i="1"/>
  <c r="P906" i="1"/>
  <c r="P904" i="1"/>
  <c r="P902" i="1"/>
  <c r="P900" i="1"/>
  <c r="P899" i="1"/>
  <c r="P898" i="1"/>
  <c r="P897" i="1"/>
  <c r="P895" i="1"/>
  <c r="P893" i="1"/>
  <c r="P892" i="1"/>
  <c r="P891" i="1"/>
  <c r="P889" i="1"/>
  <c r="P888" i="1"/>
  <c r="P887" i="1"/>
  <c r="P886" i="1"/>
  <c r="P884" i="1"/>
  <c r="P883" i="1"/>
  <c r="P882" i="1"/>
  <c r="P881" i="1"/>
  <c r="P880" i="1"/>
  <c r="P879" i="1"/>
  <c r="P877" i="1"/>
  <c r="P875" i="1"/>
  <c r="P873" i="1"/>
  <c r="P871" i="1"/>
  <c r="P870" i="1"/>
  <c r="P868" i="1"/>
  <c r="P866" i="1"/>
  <c r="P865" i="1"/>
  <c r="P864" i="1"/>
  <c r="P863" i="1"/>
  <c r="P862" i="1"/>
  <c r="P861" i="1"/>
  <c r="P859" i="1"/>
  <c r="P858" i="1"/>
  <c r="P857" i="1"/>
  <c r="P856" i="1"/>
  <c r="P855" i="1"/>
  <c r="P854" i="1"/>
  <c r="P853" i="1"/>
  <c r="P851" i="1"/>
  <c r="P849" i="1"/>
  <c r="P847" i="1"/>
  <c r="P845" i="1"/>
  <c r="P844" i="1"/>
  <c r="P843" i="1"/>
  <c r="P842" i="1"/>
  <c r="P840" i="1"/>
  <c r="P839" i="1"/>
  <c r="P837" i="1"/>
  <c r="P836" i="1"/>
  <c r="P835" i="1"/>
  <c r="P833" i="1"/>
  <c r="P832" i="1"/>
  <c r="P830" i="1"/>
  <c r="P829" i="1"/>
  <c r="P828" i="1"/>
  <c r="P827" i="1"/>
  <c r="P826" i="1"/>
  <c r="P825" i="1"/>
  <c r="P823" i="1"/>
  <c r="P822" i="1"/>
  <c r="P821" i="1"/>
  <c r="P820" i="1"/>
  <c r="P819" i="1"/>
  <c r="P818" i="1"/>
  <c r="P816" i="1"/>
  <c r="P815" i="1"/>
  <c r="P814" i="1"/>
  <c r="P812" i="1"/>
  <c r="P810" i="1"/>
  <c r="P808" i="1"/>
  <c r="P806" i="1"/>
  <c r="P805" i="1"/>
  <c r="P804" i="1"/>
  <c r="P802" i="1"/>
  <c r="P801" i="1"/>
  <c r="P799" i="1"/>
  <c r="P797" i="1"/>
  <c r="P795" i="1"/>
  <c r="P793" i="1"/>
  <c r="P792" i="1"/>
  <c r="P791" i="1"/>
  <c r="P790" i="1"/>
  <c r="P789" i="1"/>
  <c r="P787" i="1"/>
  <c r="P785" i="1"/>
  <c r="P783" i="1"/>
  <c r="P782" i="1"/>
  <c r="P780" i="1"/>
  <c r="P779" i="1"/>
  <c r="P778" i="1"/>
  <c r="P777" i="1"/>
  <c r="P776" i="1"/>
  <c r="P775" i="1"/>
  <c r="P774" i="1"/>
  <c r="P773" i="1"/>
  <c r="P771" i="1"/>
  <c r="P770" i="1"/>
  <c r="P769" i="1"/>
  <c r="P768" i="1"/>
  <c r="P767" i="1"/>
  <c r="P766" i="1"/>
  <c r="P764" i="1"/>
  <c r="P763" i="1"/>
  <c r="P762" i="1"/>
  <c r="P761" i="1"/>
  <c r="P759" i="1"/>
  <c r="P758" i="1"/>
  <c r="P757" i="1"/>
  <c r="P756" i="1"/>
  <c r="P755" i="1"/>
  <c r="P754" i="1"/>
  <c r="P752" i="1"/>
  <c r="P751" i="1"/>
  <c r="P750" i="1"/>
  <c r="P749" i="1"/>
  <c r="P747" i="1"/>
  <c r="P746" i="1"/>
  <c r="P745" i="1"/>
  <c r="P744" i="1"/>
  <c r="P743" i="1"/>
  <c r="P742" i="1"/>
  <c r="P741" i="1"/>
  <c r="P739" i="1"/>
  <c r="P737" i="1"/>
  <c r="P736" i="1"/>
  <c r="P735" i="1"/>
  <c r="P734" i="1"/>
  <c r="P733" i="1"/>
  <c r="P732" i="1"/>
  <c r="P731" i="1"/>
  <c r="P729" i="1"/>
  <c r="P728" i="1"/>
  <c r="P726" i="1"/>
  <c r="P724" i="1"/>
  <c r="P722" i="1"/>
  <c r="P721" i="1"/>
  <c r="P719" i="1"/>
  <c r="P718" i="1"/>
  <c r="P717" i="1"/>
  <c r="P716" i="1"/>
  <c r="P715" i="1"/>
  <c r="P714" i="1"/>
  <c r="P713" i="1"/>
  <c r="P712" i="1"/>
  <c r="P711" i="1"/>
  <c r="P710" i="1"/>
  <c r="P709" i="1"/>
  <c r="P707" i="1"/>
  <c r="P705" i="1"/>
  <c r="P703" i="1"/>
  <c r="P702" i="1"/>
  <c r="P701" i="1"/>
  <c r="P700" i="1"/>
  <c r="P699" i="1"/>
  <c r="P698" i="1"/>
  <c r="P696" i="1"/>
  <c r="P695" i="1"/>
  <c r="P694" i="1"/>
  <c r="P693" i="1"/>
  <c r="P692" i="1"/>
  <c r="P691" i="1"/>
  <c r="P690" i="1"/>
  <c r="P689" i="1"/>
  <c r="P687" i="1"/>
  <c r="P686" i="1"/>
  <c r="P685" i="1"/>
  <c r="P684" i="1"/>
  <c r="P683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3" i="1"/>
  <c r="P661" i="1"/>
  <c r="P660" i="1"/>
  <c r="P658" i="1"/>
  <c r="P656" i="1"/>
  <c r="P654" i="1"/>
  <c r="P653" i="1"/>
  <c r="P652" i="1"/>
  <c r="P650" i="1"/>
  <c r="P648" i="1"/>
  <c r="P646" i="1"/>
  <c r="P644" i="1"/>
  <c r="P643" i="1"/>
  <c r="P642" i="1"/>
  <c r="P641" i="1"/>
  <c r="P639" i="1"/>
  <c r="P638" i="1"/>
  <c r="P636" i="1"/>
  <c r="P634" i="1"/>
  <c r="P633" i="1"/>
  <c r="P632" i="1"/>
  <c r="P631" i="1"/>
  <c r="P630" i="1"/>
  <c r="P629" i="1"/>
  <c r="P628" i="1"/>
  <c r="P627" i="1"/>
  <c r="P626" i="1"/>
  <c r="P624" i="1"/>
  <c r="P623" i="1"/>
  <c r="P622" i="1"/>
  <c r="P620" i="1"/>
  <c r="P619" i="1"/>
  <c r="P618" i="1"/>
  <c r="P617" i="1"/>
  <c r="P616" i="1"/>
  <c r="P615" i="1"/>
  <c r="P614" i="1"/>
  <c r="P612" i="1"/>
  <c r="P611" i="1"/>
  <c r="P609" i="1"/>
  <c r="P607" i="1"/>
  <c r="P606" i="1"/>
  <c r="P605" i="1"/>
  <c r="P604" i="1"/>
  <c r="P603" i="1"/>
  <c r="P602" i="1"/>
  <c r="P601" i="1"/>
  <c r="P599" i="1"/>
  <c r="P597" i="1"/>
  <c r="P596" i="1"/>
  <c r="P594" i="1"/>
  <c r="P593" i="1"/>
  <c r="P591" i="1"/>
  <c r="P589" i="1"/>
  <c r="P588" i="1"/>
  <c r="P587" i="1"/>
  <c r="P586" i="1"/>
  <c r="P584" i="1"/>
  <c r="P583" i="1"/>
  <c r="P581" i="1"/>
  <c r="P579" i="1"/>
  <c r="P578" i="1"/>
  <c r="P577" i="1"/>
  <c r="P575" i="1"/>
  <c r="P574" i="1"/>
  <c r="P572" i="1"/>
  <c r="P571" i="1"/>
  <c r="P569" i="1"/>
  <c r="P568" i="1"/>
  <c r="P567" i="1"/>
  <c r="P566" i="1"/>
  <c r="P565" i="1"/>
  <c r="P563" i="1"/>
  <c r="P562" i="1"/>
  <c r="P561" i="1"/>
  <c r="P560" i="1"/>
  <c r="P558" i="1"/>
  <c r="P557" i="1"/>
  <c r="P556" i="1"/>
  <c r="P554" i="1"/>
  <c r="P552" i="1"/>
  <c r="P551" i="1"/>
  <c r="P549" i="1"/>
  <c r="P548" i="1"/>
  <c r="P547" i="1"/>
  <c r="P546" i="1"/>
  <c r="P544" i="1"/>
  <c r="P543" i="1"/>
  <c r="P542" i="1"/>
  <c r="P541" i="1"/>
  <c r="P540" i="1"/>
  <c r="P537" i="1"/>
  <c r="P535" i="1"/>
  <c r="P534" i="1"/>
  <c r="P533" i="1"/>
  <c r="P531" i="1"/>
  <c r="P530" i="1"/>
  <c r="P529" i="1"/>
  <c r="P527" i="1"/>
  <c r="P525" i="1"/>
  <c r="P524" i="1"/>
  <c r="P522" i="1"/>
  <c r="P521" i="1"/>
  <c r="P520" i="1"/>
  <c r="P518" i="1"/>
  <c r="P516" i="1"/>
  <c r="P515" i="1"/>
  <c r="P514" i="1"/>
  <c r="P512" i="1"/>
  <c r="P511" i="1"/>
  <c r="P509" i="1"/>
  <c r="P507" i="1"/>
  <c r="P505" i="1"/>
  <c r="P504" i="1"/>
  <c r="P502" i="1"/>
  <c r="P500" i="1"/>
  <c r="P499" i="1"/>
  <c r="P497" i="1"/>
  <c r="P496" i="1"/>
  <c r="P494" i="1"/>
  <c r="P493" i="1"/>
  <c r="P491" i="1"/>
  <c r="P490" i="1"/>
  <c r="P489" i="1"/>
  <c r="P488" i="1"/>
  <c r="P487" i="1"/>
  <c r="P486" i="1"/>
  <c r="P484" i="1"/>
  <c r="P482" i="1"/>
  <c r="P480" i="1"/>
  <c r="P479" i="1"/>
  <c r="P478" i="1"/>
  <c r="P477" i="1"/>
  <c r="P475" i="1"/>
  <c r="P474" i="1"/>
  <c r="P473" i="1"/>
  <c r="P472" i="1"/>
  <c r="P469" i="1"/>
  <c r="P468" i="1"/>
  <c r="P466" i="1"/>
  <c r="P465" i="1"/>
  <c r="P464" i="1"/>
  <c r="P462" i="1"/>
  <c r="P461" i="1"/>
  <c r="P460" i="1"/>
  <c r="P458" i="1"/>
  <c r="P457" i="1"/>
  <c r="P456" i="1"/>
  <c r="P454" i="1"/>
  <c r="P453" i="1"/>
  <c r="P451" i="1"/>
  <c r="P450" i="1"/>
  <c r="P449" i="1"/>
  <c r="P448" i="1"/>
  <c r="P447" i="1"/>
  <c r="P446" i="1"/>
  <c r="P443" i="1"/>
  <c r="P442" i="1"/>
  <c r="P440" i="1"/>
  <c r="P439" i="1"/>
  <c r="P438" i="1"/>
  <c r="P436" i="1"/>
  <c r="P435" i="1"/>
  <c r="P433" i="1"/>
  <c r="P432" i="1"/>
  <c r="P431" i="1"/>
  <c r="P430" i="1"/>
  <c r="P429" i="1"/>
  <c r="P426" i="1"/>
  <c r="P425" i="1"/>
  <c r="P424" i="1"/>
  <c r="P423" i="1"/>
  <c r="P422" i="1"/>
  <c r="P420" i="1"/>
  <c r="P418" i="1"/>
  <c r="P416" i="1"/>
  <c r="P414" i="1"/>
  <c r="P413" i="1"/>
  <c r="P412" i="1"/>
  <c r="P411" i="1"/>
  <c r="P410" i="1"/>
  <c r="P409" i="1"/>
  <c r="P407" i="1"/>
  <c r="P405" i="1"/>
  <c r="P403" i="1"/>
  <c r="P401" i="1"/>
  <c r="P400" i="1"/>
  <c r="P398" i="1"/>
  <c r="P396" i="1"/>
  <c r="P395" i="1"/>
  <c r="P394" i="1"/>
  <c r="P393" i="1"/>
  <c r="P392" i="1"/>
  <c r="P391" i="1"/>
  <c r="P390" i="1"/>
  <c r="P389" i="1"/>
  <c r="P388" i="1"/>
  <c r="P386" i="1"/>
  <c r="P384" i="1"/>
  <c r="P382" i="1"/>
  <c r="P381" i="1"/>
  <c r="P379" i="1"/>
  <c r="P378" i="1"/>
  <c r="P376" i="1"/>
  <c r="P375" i="1"/>
  <c r="P374" i="1"/>
  <c r="P373" i="1"/>
  <c r="P372" i="1"/>
  <c r="P371" i="1"/>
  <c r="P370" i="1"/>
  <c r="P368" i="1"/>
  <c r="P366" i="1"/>
  <c r="P365" i="1"/>
  <c r="P364" i="1"/>
  <c r="P362" i="1"/>
  <c r="P360" i="1"/>
  <c r="P359" i="1"/>
  <c r="P358" i="1"/>
  <c r="P356" i="1"/>
  <c r="P354" i="1"/>
  <c r="P352" i="1"/>
  <c r="P351" i="1"/>
  <c r="P350" i="1"/>
  <c r="P349" i="1"/>
  <c r="P347" i="1"/>
  <c r="P346" i="1"/>
  <c r="P344" i="1"/>
  <c r="P343" i="1"/>
  <c r="P342" i="1"/>
  <c r="P340" i="1"/>
  <c r="P339" i="1"/>
  <c r="P337" i="1"/>
  <c r="P336" i="1"/>
  <c r="P335" i="1"/>
  <c r="P334" i="1"/>
  <c r="P333" i="1"/>
  <c r="P332" i="1"/>
  <c r="P331" i="1"/>
  <c r="P329" i="1"/>
  <c r="P328" i="1"/>
  <c r="P327" i="1"/>
  <c r="P326" i="1"/>
  <c r="P325" i="1"/>
  <c r="P324" i="1"/>
  <c r="P322" i="1"/>
  <c r="P321" i="1"/>
  <c r="P320" i="1"/>
  <c r="P318" i="1"/>
  <c r="P316" i="1"/>
  <c r="P315" i="1"/>
  <c r="P314" i="1"/>
  <c r="P313" i="1"/>
  <c r="P312" i="1"/>
  <c r="P311" i="1"/>
  <c r="P309" i="1"/>
  <c r="P308" i="1"/>
  <c r="P307" i="1"/>
  <c r="P306" i="1"/>
  <c r="P305" i="1"/>
  <c r="P303" i="1"/>
  <c r="P301" i="1"/>
  <c r="P299" i="1"/>
  <c r="P297" i="1"/>
  <c r="P296" i="1"/>
  <c r="P294" i="1"/>
  <c r="P293" i="1"/>
  <c r="P292" i="1"/>
  <c r="P291" i="1"/>
  <c r="P290" i="1"/>
  <c r="P289" i="1"/>
  <c r="P288" i="1"/>
  <c r="P287" i="1"/>
  <c r="P286" i="1"/>
  <c r="P284" i="1"/>
  <c r="P283" i="1"/>
  <c r="P282" i="1"/>
  <c r="P281" i="1"/>
  <c r="P280" i="1"/>
  <c r="P278" i="1"/>
  <c r="P276" i="1"/>
  <c r="P274" i="1"/>
  <c r="P272" i="1"/>
  <c r="P268" i="1"/>
  <c r="P267" i="1"/>
  <c r="P265" i="1"/>
  <c r="P263" i="1"/>
  <c r="P261" i="1"/>
  <c r="P260" i="1"/>
  <c r="P258" i="1"/>
  <c r="P257" i="1"/>
  <c r="P256" i="1"/>
  <c r="P255" i="1"/>
  <c r="P254" i="1"/>
  <c r="P253" i="1"/>
  <c r="P252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4" i="1"/>
  <c r="P232" i="1"/>
  <c r="P231" i="1"/>
  <c r="P230" i="1"/>
  <c r="P229" i="1"/>
  <c r="P228" i="1"/>
  <c r="P227" i="1"/>
  <c r="P225" i="1"/>
  <c r="P224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1" i="1"/>
  <c r="P160" i="1"/>
  <c r="P158" i="1"/>
  <c r="P156" i="1"/>
  <c r="P155" i="1"/>
  <c r="P154" i="1"/>
  <c r="P153" i="1"/>
  <c r="P152" i="1"/>
  <c r="P151" i="1"/>
  <c r="P150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7" i="1"/>
  <c r="P116" i="1"/>
  <c r="P115" i="1"/>
  <c r="P113" i="1"/>
  <c r="P112" i="1"/>
  <c r="P111" i="1"/>
  <c r="P110" i="1"/>
  <c r="P109" i="1"/>
  <c r="P108" i="1"/>
  <c r="P107" i="1"/>
  <c r="P106" i="1"/>
  <c r="P104" i="1"/>
  <c r="P102" i="1"/>
  <c r="P101" i="1"/>
  <c r="P100" i="1"/>
  <c r="P99" i="1"/>
  <c r="P98" i="1"/>
  <c r="P97" i="1"/>
  <c r="P95" i="1"/>
  <c r="P94" i="1"/>
  <c r="P93" i="1"/>
  <c r="P92" i="1"/>
  <c r="P91" i="1"/>
  <c r="P89" i="1"/>
  <c r="P88" i="1"/>
  <c r="P86" i="1"/>
  <c r="P85" i="1"/>
  <c r="P84" i="1"/>
  <c r="P82" i="1"/>
  <c r="P81" i="1"/>
  <c r="P80" i="1"/>
  <c r="P79" i="1"/>
  <c r="P77" i="1"/>
  <c r="P76" i="1"/>
  <c r="P75" i="1"/>
  <c r="P74" i="1"/>
  <c r="P72" i="1"/>
  <c r="P71" i="1"/>
  <c r="P70" i="1"/>
  <c r="P68" i="1"/>
  <c r="P67" i="1"/>
  <c r="P66" i="1"/>
  <c r="P65" i="1"/>
  <c r="P63" i="1"/>
  <c r="P62" i="1"/>
  <c r="P61" i="1"/>
  <c r="P59" i="1"/>
  <c r="P58" i="1"/>
  <c r="P57" i="1"/>
  <c r="P56" i="1"/>
  <c r="P55" i="1"/>
  <c r="P54" i="1"/>
  <c r="P53" i="1"/>
  <c r="P52" i="1"/>
  <c r="P50" i="1"/>
  <c r="P49" i="1"/>
  <c r="P48" i="1"/>
  <c r="P47" i="1"/>
  <c r="P46" i="1"/>
  <c r="P45" i="1"/>
  <c r="P44" i="1"/>
  <c r="P42" i="1"/>
  <c r="P40" i="1"/>
  <c r="P39" i="1"/>
  <c r="P38" i="1"/>
  <c r="P37" i="1"/>
  <c r="P36" i="1"/>
  <c r="P35" i="1"/>
  <c r="P34" i="1"/>
  <c r="P27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32" i="1" l="1"/>
  <c r="P31" i="1"/>
  <c r="P30" i="1"/>
  <c r="F13" i="1" l="1"/>
  <c r="F14" i="1" s="1"/>
  <c r="F15" i="1" s="1"/>
  <c r="F8" i="1"/>
  <c r="F1244" i="1"/>
  <c r="F1245" i="1" s="1"/>
  <c r="F1246" i="1" s="1"/>
  <c r="F1247" i="1" s="1"/>
  <c r="F1236" i="1"/>
  <c r="F1237" i="1" s="1"/>
  <c r="F1238" i="1" s="1"/>
  <c r="F1239" i="1" s="1"/>
  <c r="F1214" i="1"/>
  <c r="F1215" i="1" s="1"/>
  <c r="F1216" i="1" s="1"/>
  <c r="F1217" i="1" s="1"/>
  <c r="F1218" i="1" s="1"/>
  <c r="F1206" i="1"/>
  <c r="F1207" i="1" s="1"/>
  <c r="F1208" i="1" s="1"/>
  <c r="F1195" i="1"/>
  <c r="F1196" i="1" s="1"/>
  <c r="F1197" i="1" s="1"/>
  <c r="F1198" i="1" s="1"/>
  <c r="F1199" i="1" s="1"/>
  <c r="F1191" i="1"/>
  <c r="F1192" i="1" s="1"/>
  <c r="F1193" i="1" s="1"/>
  <c r="F1179" i="1"/>
  <c r="F1180" i="1" s="1"/>
  <c r="F1181" i="1" s="1"/>
  <c r="F1182" i="1" s="1"/>
  <c r="F1183" i="1" s="1"/>
  <c r="F1184" i="1" s="1"/>
  <c r="F1164" i="1"/>
  <c r="F1165" i="1" s="1"/>
  <c r="F1157" i="1"/>
  <c r="F1138" i="1"/>
  <c r="F1133" i="1"/>
  <c r="F1117" i="1"/>
  <c r="F1118" i="1" s="1"/>
  <c r="F1119" i="1" s="1"/>
  <c r="F1120" i="1" s="1"/>
  <c r="F1121" i="1" s="1"/>
  <c r="F1122" i="1" s="1"/>
  <c r="F1123" i="1" s="1"/>
  <c r="F1102" i="1"/>
  <c r="F1103" i="1" s="1"/>
  <c r="F1104" i="1" s="1"/>
  <c r="F1105" i="1" s="1"/>
  <c r="F1106" i="1" s="1"/>
  <c r="F1107" i="1" s="1"/>
  <c r="F1056" i="1"/>
  <c r="F1057" i="1" s="1"/>
  <c r="F1058" i="1" s="1"/>
  <c r="F1059" i="1" s="1"/>
  <c r="F1060" i="1" s="1"/>
  <c r="F1040" i="1"/>
  <c r="F1041" i="1" s="1"/>
  <c r="F1042" i="1" s="1"/>
  <c r="F982" i="1"/>
  <c r="F899" i="1"/>
  <c r="F900" i="1" s="1"/>
  <c r="F884" i="1"/>
  <c r="F855" i="1"/>
  <c r="F856" i="1" s="1"/>
  <c r="F857" i="1" s="1"/>
  <c r="F858" i="1" s="1"/>
  <c r="F859" i="1" s="1"/>
  <c r="F843" i="1"/>
  <c r="F844" i="1" s="1"/>
  <c r="F845" i="1" s="1"/>
  <c r="F837" i="1"/>
  <c r="F825" i="1"/>
  <c r="F826" i="1" s="1"/>
  <c r="F827" i="1" s="1"/>
  <c r="F828" i="1" s="1"/>
  <c r="F829" i="1" s="1"/>
  <c r="F830" i="1" s="1"/>
  <c r="F758" i="1"/>
  <c r="F759" i="1" s="1"/>
  <c r="F719" i="1"/>
  <c r="F695" i="1"/>
  <c r="F696" i="1" s="1"/>
  <c r="F687" i="1"/>
  <c r="F666" i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33" i="1"/>
  <c r="F634" i="1" s="1"/>
  <c r="F624" i="1"/>
  <c r="F619" i="1"/>
  <c r="F620" i="1" s="1"/>
  <c r="F543" i="1"/>
  <c r="F544" i="1" s="1"/>
  <c r="F546" i="1" s="1"/>
  <c r="F547" i="1" s="1"/>
  <c r="F548" i="1" s="1"/>
  <c r="F549" i="1" s="1"/>
  <c r="F521" i="1"/>
  <c r="F522" i="1" s="1"/>
  <c r="F512" i="1"/>
  <c r="F494" i="1"/>
  <c r="F480" i="1"/>
  <c r="F474" i="1"/>
  <c r="F475" i="1" s="1"/>
  <c r="F466" i="1"/>
  <c r="F458" i="1"/>
  <c r="F450" i="1"/>
  <c r="F451" i="1" s="1"/>
  <c r="F443" i="1"/>
  <c r="F444" i="1" s="1"/>
  <c r="F429" i="1"/>
  <c r="F430" i="1" s="1"/>
  <c r="F431" i="1" s="1"/>
  <c r="F432" i="1" s="1"/>
  <c r="F433" i="1" s="1"/>
  <c r="F378" i="1"/>
  <c r="F379" i="1" s="1"/>
  <c r="F366" i="1"/>
  <c r="F360" i="1"/>
  <c r="F335" i="1"/>
  <c r="F336" i="1" s="1"/>
  <c r="F337" i="1" s="1"/>
  <c r="F332" i="1"/>
  <c r="F333" i="1" s="1"/>
  <c r="F329" i="1"/>
  <c r="F312" i="1"/>
  <c r="F313" i="1" s="1"/>
  <c r="F314" i="1" s="1"/>
  <c r="F315" i="1" s="1"/>
  <c r="F316" i="1" s="1"/>
  <c r="F307" i="1"/>
  <c r="F308" i="1" s="1"/>
  <c r="F309" i="1" s="1"/>
  <c r="F288" i="1"/>
  <c r="F289" i="1" s="1"/>
  <c r="F290" i="1" s="1"/>
  <c r="F291" i="1" s="1"/>
  <c r="F292" i="1" s="1"/>
  <c r="F293" i="1" s="1"/>
  <c r="F294" i="1" s="1"/>
  <c r="F243" i="1"/>
  <c r="F244" i="1" s="1"/>
  <c r="F245" i="1" s="1"/>
  <c r="F246" i="1" s="1"/>
  <c r="F247" i="1" s="1"/>
  <c r="F248" i="1" s="1"/>
  <c r="F249" i="1" s="1"/>
  <c r="F250" i="1" s="1"/>
  <c r="F236" i="1"/>
  <c r="F237" i="1" s="1"/>
  <c r="F238" i="1" s="1"/>
  <c r="F239" i="1" s="1"/>
  <c r="F240" i="1" s="1"/>
  <c r="F241" i="1" s="1"/>
  <c r="F228" i="1"/>
  <c r="F229" i="1" s="1"/>
  <c r="F230" i="1" s="1"/>
  <c r="F231" i="1" s="1"/>
  <c r="F232" i="1" s="1"/>
  <c r="F215" i="1"/>
  <c r="F216" i="1" s="1"/>
  <c r="F217" i="1" s="1"/>
  <c r="F218" i="1" s="1"/>
  <c r="F219" i="1" s="1"/>
  <c r="F220" i="1" s="1"/>
  <c r="F221" i="1" s="1"/>
  <c r="F222" i="1" s="1"/>
  <c r="F207" i="1"/>
  <c r="F208" i="1" s="1"/>
  <c r="F209" i="1" s="1"/>
  <c r="F210" i="1" s="1"/>
  <c r="F211" i="1" s="1"/>
  <c r="F212" i="1" s="1"/>
  <c r="F205" i="1"/>
  <c r="F199" i="1"/>
  <c r="F200" i="1" s="1"/>
  <c r="F196" i="1"/>
  <c r="F164" i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61" i="1"/>
  <c r="F123" i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20" i="1"/>
  <c r="F108" i="1"/>
  <c r="F109" i="1" s="1"/>
  <c r="F110" i="1" s="1"/>
  <c r="F111" i="1" s="1"/>
  <c r="F112" i="1" s="1"/>
  <c r="F113" i="1" s="1"/>
  <c r="F102" i="1"/>
  <c r="F89" i="1"/>
  <c r="F36" i="1"/>
  <c r="F37" i="1" s="1"/>
  <c r="F38" i="1" s="1"/>
  <c r="F39" i="1" s="1"/>
  <c r="F24" i="1"/>
  <c r="F25" i="1" s="1"/>
  <c r="F27" i="1" s="1"/>
  <c r="F30" i="1" s="1"/>
  <c r="F1211" i="1" l="1"/>
  <c r="F1249" i="1"/>
  <c r="F1250" i="1" s="1"/>
  <c r="F1251" i="1" s="1"/>
  <c r="F1252" i="1" s="1"/>
  <c r="F1253" i="1" s="1"/>
  <c r="F1254" i="1" s="1"/>
  <c r="F1255" i="1" s="1"/>
  <c r="F1256" i="1" s="1"/>
  <c r="F1257" i="1" s="1"/>
  <c r="F1258" i="1" s="1"/>
  <c r="F1259" i="1" s="1"/>
  <c r="F1260" i="1" s="1"/>
  <c r="F1261" i="1" s="1"/>
  <c r="F1262" i="1" s="1"/>
  <c r="F1263" i="1" s="1"/>
  <c r="F1264" i="1" s="1"/>
  <c r="F1265" i="1" s="1"/>
  <c r="F1267" i="1" s="1"/>
  <c r="F1268" i="1" s="1"/>
  <c r="F1220" i="1"/>
  <c r="F1221" i="1" s="1"/>
  <c r="F1201" i="1"/>
  <c r="F1202" i="1"/>
  <c r="F1186" i="1"/>
  <c r="F1187" i="1" s="1"/>
  <c r="F1188" i="1" s="1"/>
  <c r="F1167" i="1"/>
  <c r="F1168" i="1" s="1"/>
  <c r="F1169" i="1" s="1"/>
  <c r="F1170" i="1" s="1"/>
  <c r="F1171" i="1" s="1"/>
  <c r="F1159" i="1"/>
  <c r="F1161" i="1"/>
  <c r="F1135" i="1"/>
  <c r="F1136" i="1"/>
  <c r="F1140" i="1"/>
  <c r="F1141" i="1" s="1"/>
  <c r="F1142" i="1" s="1"/>
  <c r="F1143" i="1" s="1"/>
  <c r="F1144" i="1" s="1"/>
  <c r="F1145" i="1" s="1"/>
  <c r="F1146" i="1" s="1"/>
  <c r="F1125" i="1"/>
  <c r="F1127" i="1" s="1"/>
  <c r="F1128" i="1" s="1"/>
  <c r="F1129" i="1" s="1"/>
  <c r="F1109" i="1"/>
  <c r="F1111" i="1" s="1"/>
  <c r="F1112" i="1" s="1"/>
  <c r="F1110" i="1"/>
  <c r="F1062" i="1"/>
  <c r="F1063" i="1" s="1"/>
  <c r="F1064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839" i="1"/>
  <c r="F840" i="1" s="1"/>
  <c r="F1044" i="1"/>
  <c r="F1046" i="1" s="1"/>
  <c r="F1048" i="1" s="1"/>
  <c r="F1049" i="1" s="1"/>
  <c r="F1050" i="1" s="1"/>
  <c r="F1045" i="1"/>
  <c r="F1047" i="1" s="1"/>
  <c r="F984" i="1"/>
  <c r="F985" i="1" s="1"/>
  <c r="F986" i="1" s="1"/>
  <c r="F987" i="1" s="1"/>
  <c r="F988" i="1" s="1"/>
  <c r="F989" i="1" s="1"/>
  <c r="F902" i="1"/>
  <c r="F904" i="1" s="1"/>
  <c r="F906" i="1" s="1"/>
  <c r="F903" i="1"/>
  <c r="F905" i="1" s="1"/>
  <c r="F886" i="1"/>
  <c r="F887" i="1" s="1"/>
  <c r="F889" i="1" s="1"/>
  <c r="F861" i="1"/>
  <c r="F862" i="1" s="1"/>
  <c r="F863" i="1" s="1"/>
  <c r="F864" i="1" s="1"/>
  <c r="F865" i="1" s="1"/>
  <c r="F866" i="1" s="1"/>
  <c r="F847" i="1"/>
  <c r="F849" i="1" s="1"/>
  <c r="F851" i="1" s="1"/>
  <c r="F848" i="1"/>
  <c r="F850" i="1" s="1"/>
  <c r="F852" i="1" s="1"/>
  <c r="F832" i="1"/>
  <c r="F833" i="1" s="1"/>
  <c r="F761" i="1"/>
  <c r="F762" i="1" s="1"/>
  <c r="F763" i="1" s="1"/>
  <c r="F764" i="1" s="1"/>
  <c r="F722" i="1"/>
  <c r="F698" i="1"/>
  <c r="F699" i="1" s="1"/>
  <c r="F700" i="1" s="1"/>
  <c r="F701" i="1" s="1"/>
  <c r="F702" i="1" s="1"/>
  <c r="F703" i="1" s="1"/>
  <c r="F689" i="1"/>
  <c r="F690" i="1" s="1"/>
  <c r="F691" i="1" s="1"/>
  <c r="F692" i="1" s="1"/>
  <c r="F693" i="1" s="1"/>
  <c r="F636" i="1"/>
  <c r="F638" i="1" s="1"/>
  <c r="F639" i="1" s="1"/>
  <c r="F637" i="1"/>
  <c r="F551" i="1"/>
  <c r="F552" i="1" s="1"/>
  <c r="F514" i="1"/>
  <c r="F515" i="1" s="1"/>
  <c r="F516" i="1" s="1"/>
  <c r="F468" i="1"/>
  <c r="F460" i="1"/>
  <c r="F461" i="1" s="1"/>
  <c r="F462" i="1" s="1"/>
  <c r="F453" i="1"/>
  <c r="F454" i="1" s="1"/>
  <c r="F524" i="1"/>
  <c r="F525" i="1" s="1"/>
  <c r="F496" i="1"/>
  <c r="F497" i="1" s="1"/>
  <c r="F482" i="1"/>
  <c r="F484" i="1" s="1"/>
  <c r="F486" i="1" s="1"/>
  <c r="F487" i="1" s="1"/>
  <c r="F488" i="1" s="1"/>
  <c r="F489" i="1" s="1"/>
  <c r="F490" i="1" s="1"/>
  <c r="F491" i="1" s="1"/>
  <c r="F483" i="1"/>
  <c r="F485" i="1" s="1"/>
  <c r="F435" i="1"/>
  <c r="F436" i="1" s="1"/>
  <c r="F381" i="1"/>
  <c r="F382" i="1" s="1"/>
  <c r="F362" i="1"/>
  <c r="F364" i="1" s="1"/>
  <c r="F363" i="1"/>
  <c r="F368" i="1"/>
  <c r="F369" i="1"/>
  <c r="F339" i="1"/>
  <c r="F340" i="1" s="1"/>
  <c r="F318" i="1"/>
  <c r="F320" i="1" s="1"/>
  <c r="F321" i="1" s="1"/>
  <c r="F322" i="1" s="1"/>
  <c r="F319" i="1"/>
  <c r="F296" i="1"/>
  <c r="F297" i="1" s="1"/>
  <c r="F253" i="1"/>
  <c r="F254" i="1" s="1"/>
  <c r="F255" i="1" s="1"/>
  <c r="F256" i="1" s="1"/>
  <c r="F257" i="1" s="1"/>
  <c r="F224" i="1"/>
  <c r="F225" i="1" s="1"/>
  <c r="F150" i="1"/>
  <c r="F151" i="1" s="1"/>
  <c r="F152" i="1" s="1"/>
  <c r="F153" i="1" s="1"/>
  <c r="F154" i="1" s="1"/>
  <c r="F155" i="1" s="1"/>
  <c r="F156" i="1" s="1"/>
  <c r="F104" i="1"/>
  <c r="F105" i="1"/>
  <c r="F91" i="1"/>
  <c r="F92" i="1" s="1"/>
  <c r="F93" i="1" s="1"/>
  <c r="F94" i="1" s="1"/>
  <c r="F95" i="1" s="1"/>
  <c r="F42" i="1"/>
  <c r="F44" i="1" s="1"/>
  <c r="F45" i="1" s="1"/>
  <c r="F46" i="1" s="1"/>
  <c r="F47" i="1" s="1"/>
  <c r="F48" i="1" s="1"/>
  <c r="F49" i="1" s="1"/>
  <c r="F50" i="1" s="1"/>
  <c r="F43" i="1"/>
  <c r="F16" i="1"/>
  <c r="F17" i="1" s="1"/>
  <c r="F18" i="1" s="1"/>
  <c r="F19" i="1" s="1"/>
  <c r="P7" i="1"/>
  <c r="F1223" i="1" l="1"/>
  <c r="F1225" i="1" s="1"/>
  <c r="F1226" i="1" s="1"/>
  <c r="F1227" i="1" s="1"/>
  <c r="F1224" i="1"/>
  <c r="F1173" i="1"/>
  <c r="F1175" i="1" s="1"/>
  <c r="F1176" i="1" s="1"/>
  <c r="F1174" i="1"/>
  <c r="F469" i="1"/>
  <c r="F472" i="1" s="1"/>
  <c r="F1148" i="1"/>
  <c r="F1149" i="1" s="1"/>
  <c r="F1150" i="1" s="1"/>
  <c r="F1151" i="1" s="1"/>
  <c r="F1152" i="1" s="1"/>
  <c r="F1153" i="1" s="1"/>
  <c r="F1154" i="1" s="1"/>
  <c r="F1114" i="1"/>
  <c r="F1115" i="1"/>
  <c r="F1077" i="1"/>
  <c r="F1052" i="1"/>
  <c r="F1053" i="1" s="1"/>
  <c r="F991" i="1"/>
  <c r="F992" i="1" s="1"/>
  <c r="F993" i="1" s="1"/>
  <c r="F907" i="1"/>
  <c r="F910" i="1" s="1"/>
  <c r="F911" i="1" s="1"/>
  <c r="F891" i="1"/>
  <c r="F892" i="1" s="1"/>
  <c r="F893" i="1" s="1"/>
  <c r="F868" i="1"/>
  <c r="F870" i="1" s="1"/>
  <c r="F871" i="1" s="1"/>
  <c r="F869" i="1"/>
  <c r="F766" i="1"/>
  <c r="F767" i="1" s="1"/>
  <c r="F768" i="1" s="1"/>
  <c r="F769" i="1" s="1"/>
  <c r="F770" i="1" s="1"/>
  <c r="F771" i="1" s="1"/>
  <c r="F724" i="1"/>
  <c r="F726" i="1" s="1"/>
  <c r="F728" i="1" s="1"/>
  <c r="F729" i="1" s="1"/>
  <c r="F725" i="1"/>
  <c r="F727" i="1" s="1"/>
  <c r="F705" i="1"/>
  <c r="F707" i="1" s="1"/>
  <c r="F706" i="1"/>
  <c r="F708" i="1" s="1"/>
  <c r="F641" i="1"/>
  <c r="F642" i="1" s="1"/>
  <c r="F643" i="1" s="1"/>
  <c r="F644" i="1" s="1"/>
  <c r="F554" i="1"/>
  <c r="F556" i="1" s="1"/>
  <c r="F557" i="1" s="1"/>
  <c r="F558" i="1" s="1"/>
  <c r="F555" i="1"/>
  <c r="F518" i="1"/>
  <c r="F519" i="1"/>
  <c r="F527" i="1"/>
  <c r="F529" i="1" s="1"/>
  <c r="F530" i="1" s="1"/>
  <c r="F531" i="1" s="1"/>
  <c r="F528" i="1"/>
  <c r="F499" i="1"/>
  <c r="F500" i="1" s="1"/>
  <c r="F438" i="1"/>
  <c r="F439" i="1" s="1"/>
  <c r="F440" i="1" s="1"/>
  <c r="F384" i="1"/>
  <c r="F386" i="1" s="1"/>
  <c r="F388" i="1" s="1"/>
  <c r="F389" i="1" s="1"/>
  <c r="F390" i="1" s="1"/>
  <c r="F391" i="1" s="1"/>
  <c r="F392" i="1" s="1"/>
  <c r="F393" i="1" s="1"/>
  <c r="F394" i="1" s="1"/>
  <c r="F395" i="1" s="1"/>
  <c r="F396" i="1" s="1"/>
  <c r="F385" i="1"/>
  <c r="F387" i="1" s="1"/>
  <c r="F342" i="1"/>
  <c r="F343" i="1" s="1"/>
  <c r="F344" i="1" s="1"/>
  <c r="F324" i="1"/>
  <c r="F325" i="1" s="1"/>
  <c r="F326" i="1" s="1"/>
  <c r="F327" i="1" s="1"/>
  <c r="F299" i="1"/>
  <c r="F301" i="1" s="1"/>
  <c r="F303" i="1" s="1"/>
  <c r="F300" i="1"/>
  <c r="F302" i="1" s="1"/>
  <c r="F304" i="1" s="1"/>
  <c r="F260" i="1"/>
  <c r="F158" i="1"/>
  <c r="F159" i="1"/>
  <c r="F97" i="1"/>
  <c r="F98" i="1" s="1"/>
  <c r="F99" i="1" s="1"/>
  <c r="F100" i="1" s="1"/>
  <c r="F52" i="1"/>
  <c r="F53" i="1" s="1"/>
  <c r="F54" i="1" s="1"/>
  <c r="F55" i="1" s="1"/>
  <c r="F56" i="1" s="1"/>
  <c r="F57" i="1" s="1"/>
  <c r="F58" i="1" s="1"/>
  <c r="F59" i="1" s="1"/>
  <c r="F1229" i="1" l="1"/>
  <c r="F1230" i="1" s="1"/>
  <c r="F1231" i="1" s="1"/>
  <c r="F1232" i="1" s="1"/>
  <c r="F1233" i="1" s="1"/>
  <c r="F1080" i="1"/>
  <c r="F1081" i="1" s="1"/>
  <c r="F1082" i="1" s="1"/>
  <c r="F1084" i="1" s="1"/>
  <c r="F1085" i="1" s="1"/>
  <c r="F1086" i="1" s="1"/>
  <c r="F1087" i="1" s="1"/>
  <c r="F1088" i="1" s="1"/>
  <c r="F995" i="1"/>
  <c r="F996" i="1" s="1"/>
  <c r="F997" i="1" s="1"/>
  <c r="F998" i="1" s="1"/>
  <c r="F999" i="1" s="1"/>
  <c r="F913" i="1"/>
  <c r="F914" i="1" s="1"/>
  <c r="F895" i="1"/>
  <c r="F896" i="1"/>
  <c r="F873" i="1"/>
  <c r="F875" i="1" s="1"/>
  <c r="F877" i="1" s="1"/>
  <c r="F874" i="1"/>
  <c r="F876" i="1" s="1"/>
  <c r="F878" i="1" s="1"/>
  <c r="F773" i="1"/>
  <c r="F774" i="1" s="1"/>
  <c r="F775" i="1" s="1"/>
  <c r="F776" i="1" s="1"/>
  <c r="F777" i="1" s="1"/>
  <c r="F778" i="1" s="1"/>
  <c r="F779" i="1" s="1"/>
  <c r="F780" i="1" s="1"/>
  <c r="F731" i="1"/>
  <c r="F732" i="1" s="1"/>
  <c r="F733" i="1" s="1"/>
  <c r="F734" i="1" s="1"/>
  <c r="F735" i="1" s="1"/>
  <c r="F736" i="1" s="1"/>
  <c r="F737" i="1" s="1"/>
  <c r="F646" i="1"/>
  <c r="F648" i="1" s="1"/>
  <c r="F650" i="1" s="1"/>
  <c r="F652" i="1" s="1"/>
  <c r="F653" i="1" s="1"/>
  <c r="F654" i="1" s="1"/>
  <c r="F647" i="1"/>
  <c r="F649" i="1" s="1"/>
  <c r="F651" i="1" s="1"/>
  <c r="F560" i="1"/>
  <c r="F561" i="1" s="1"/>
  <c r="F562" i="1" s="1"/>
  <c r="F563" i="1" s="1"/>
  <c r="F533" i="1"/>
  <c r="F534" i="1" s="1"/>
  <c r="F535" i="1" s="1"/>
  <c r="F502" i="1"/>
  <c r="F504" i="1" s="1"/>
  <c r="F505" i="1" s="1"/>
  <c r="F503" i="1"/>
  <c r="F398" i="1"/>
  <c r="F400" i="1" s="1"/>
  <c r="F401" i="1" s="1"/>
  <c r="F399" i="1"/>
  <c r="F346" i="1"/>
  <c r="F347" i="1" s="1"/>
  <c r="F263" i="1"/>
  <c r="F265" i="1" s="1"/>
  <c r="F268" i="1" s="1"/>
  <c r="F264" i="1"/>
  <c r="F266" i="1" s="1"/>
  <c r="F61" i="1"/>
  <c r="F62" i="1" s="1"/>
  <c r="F63" i="1" s="1"/>
  <c r="F1090" i="1" l="1"/>
  <c r="F1092" i="1" s="1"/>
  <c r="F1093" i="1" s="1"/>
  <c r="F1094" i="1" s="1"/>
  <c r="F1095" i="1" s="1"/>
  <c r="F1001" i="1"/>
  <c r="F1002" i="1" s="1"/>
  <c r="F916" i="1"/>
  <c r="F917" i="1" s="1"/>
  <c r="F782" i="1"/>
  <c r="F783" i="1" s="1"/>
  <c r="F739" i="1"/>
  <c r="F741" i="1" s="1"/>
  <c r="F742" i="1" s="1"/>
  <c r="F743" i="1" s="1"/>
  <c r="F744" i="1" s="1"/>
  <c r="F745" i="1" s="1"/>
  <c r="F746" i="1" s="1"/>
  <c r="F747" i="1" s="1"/>
  <c r="F740" i="1"/>
  <c r="F656" i="1"/>
  <c r="F658" i="1" s="1"/>
  <c r="F660" i="1" s="1"/>
  <c r="F661" i="1" s="1"/>
  <c r="F657" i="1"/>
  <c r="F659" i="1" s="1"/>
  <c r="F565" i="1"/>
  <c r="F566" i="1" s="1"/>
  <c r="F567" i="1" s="1"/>
  <c r="F568" i="1" s="1"/>
  <c r="F569" i="1" s="1"/>
  <c r="F537" i="1"/>
  <c r="F540" i="1" s="1"/>
  <c r="F538" i="1"/>
  <c r="F507" i="1"/>
  <c r="F509" i="1" s="1"/>
  <c r="F508" i="1"/>
  <c r="F510" i="1" s="1"/>
  <c r="F403" i="1"/>
  <c r="F405" i="1" s="1"/>
  <c r="F407" i="1" s="1"/>
  <c r="F409" i="1" s="1"/>
  <c r="F410" i="1" s="1"/>
  <c r="F411" i="1" s="1"/>
  <c r="F412" i="1" s="1"/>
  <c r="F413" i="1" s="1"/>
  <c r="F414" i="1" s="1"/>
  <c r="F404" i="1"/>
  <c r="F406" i="1" s="1"/>
  <c r="F408" i="1" s="1"/>
  <c r="F349" i="1"/>
  <c r="F350" i="1" s="1"/>
  <c r="F351" i="1" s="1"/>
  <c r="F352" i="1" s="1"/>
  <c r="F270" i="1"/>
  <c r="F272" i="1" s="1"/>
  <c r="F274" i="1" s="1"/>
  <c r="F276" i="1" s="1"/>
  <c r="F278" i="1" s="1"/>
  <c r="F280" i="1" s="1"/>
  <c r="F281" i="1" s="1"/>
  <c r="F282" i="1" s="1"/>
  <c r="F283" i="1" s="1"/>
  <c r="F284" i="1" s="1"/>
  <c r="F271" i="1"/>
  <c r="F273" i="1" s="1"/>
  <c r="F275" i="1" s="1"/>
  <c r="F277" i="1" s="1"/>
  <c r="F279" i="1" s="1"/>
  <c r="F65" i="1"/>
  <c r="F66" i="1" s="1"/>
  <c r="F67" i="1" s="1"/>
  <c r="F68" i="1" s="1"/>
  <c r="BE257" i="1"/>
  <c r="F1097" i="1" l="1"/>
  <c r="F1004" i="1"/>
  <c r="F1006" i="1" s="1"/>
  <c r="F1007" i="1" s="1"/>
  <c r="F1008" i="1" s="1"/>
  <c r="F1009" i="1" s="1"/>
  <c r="F1010" i="1" s="1"/>
  <c r="F1011" i="1" s="1"/>
  <c r="F1012" i="1" s="1"/>
  <c r="F1013" i="1" s="1"/>
  <c r="F1015" i="1" s="1"/>
  <c r="F1005" i="1"/>
  <c r="F919" i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785" i="1"/>
  <c r="F787" i="1" s="1"/>
  <c r="F789" i="1" s="1"/>
  <c r="F790" i="1" s="1"/>
  <c r="F791" i="1" s="1"/>
  <c r="F792" i="1" s="1"/>
  <c r="F793" i="1" s="1"/>
  <c r="F786" i="1"/>
  <c r="F788" i="1" s="1"/>
  <c r="F749" i="1"/>
  <c r="F750" i="1" s="1"/>
  <c r="F751" i="1" s="1"/>
  <c r="F663" i="1"/>
  <c r="F664" i="1"/>
  <c r="F571" i="1"/>
  <c r="F572" i="1" s="1"/>
  <c r="F416" i="1"/>
  <c r="F418" i="1" s="1"/>
  <c r="F420" i="1" s="1"/>
  <c r="F422" i="1" s="1"/>
  <c r="F423" i="1" s="1"/>
  <c r="F424" i="1" s="1"/>
  <c r="F425" i="1" s="1"/>
  <c r="F426" i="1" s="1"/>
  <c r="F417" i="1"/>
  <c r="F419" i="1" s="1"/>
  <c r="F421" i="1" s="1"/>
  <c r="F354" i="1"/>
  <c r="F356" i="1" s="1"/>
  <c r="F355" i="1"/>
  <c r="F357" i="1" s="1"/>
  <c r="F70" i="1"/>
  <c r="F71" i="1" s="1"/>
  <c r="F72" i="1" s="1"/>
  <c r="BE94" i="1"/>
  <c r="F1017" i="1" l="1"/>
  <c r="F1018" i="1" s="1"/>
  <c r="F1019" i="1" s="1"/>
  <c r="F936" i="1"/>
  <c r="F938" i="1" s="1"/>
  <c r="F940" i="1" s="1"/>
  <c r="F941" i="1" s="1"/>
  <c r="F942" i="1" s="1"/>
  <c r="F943" i="1" s="1"/>
  <c r="F944" i="1" s="1"/>
  <c r="F945" i="1" s="1"/>
  <c r="F937" i="1"/>
  <c r="F939" i="1" s="1"/>
  <c r="F795" i="1"/>
  <c r="F797" i="1" s="1"/>
  <c r="F799" i="1" s="1"/>
  <c r="F801" i="1" s="1"/>
  <c r="F796" i="1"/>
  <c r="F798" i="1" s="1"/>
  <c r="F800" i="1" s="1"/>
  <c r="F752" i="1"/>
  <c r="F754" i="1" s="1"/>
  <c r="F574" i="1"/>
  <c r="F575" i="1" s="1"/>
  <c r="F74" i="1"/>
  <c r="F75" i="1" s="1"/>
  <c r="F76" i="1" s="1"/>
  <c r="F77" i="1" s="1"/>
  <c r="BE45" i="1"/>
  <c r="F1020" i="1" l="1"/>
  <c r="F1023" i="1" s="1"/>
  <c r="F1025" i="1" s="1"/>
  <c r="F1026" i="1" s="1"/>
  <c r="F1024" i="1"/>
  <c r="F947" i="1"/>
  <c r="F949" i="1" s="1"/>
  <c r="F950" i="1" s="1"/>
  <c r="F951" i="1" s="1"/>
  <c r="F948" i="1"/>
  <c r="F804" i="1"/>
  <c r="F805" i="1" s="1"/>
  <c r="F806" i="1" s="1"/>
  <c r="F577" i="1"/>
  <c r="F578" i="1" s="1"/>
  <c r="F579" i="1" s="1"/>
  <c r="F79" i="1"/>
  <c r="F80" i="1" s="1"/>
  <c r="F81" i="1" s="1"/>
  <c r="F82" i="1" s="1"/>
  <c r="F1028" i="1" l="1"/>
  <c r="F1029" i="1" s="1"/>
  <c r="F1030" i="1" s="1"/>
  <c r="F1031" i="1" s="1"/>
  <c r="F1032" i="1" s="1"/>
  <c r="F1033" i="1" s="1"/>
  <c r="F1034" i="1" s="1"/>
  <c r="F953" i="1"/>
  <c r="F954" i="1" s="1"/>
  <c r="F955" i="1" s="1"/>
  <c r="F808" i="1"/>
  <c r="F810" i="1" s="1"/>
  <c r="F812" i="1" s="1"/>
  <c r="F814" i="1" s="1"/>
  <c r="F815" i="1" s="1"/>
  <c r="F816" i="1" s="1"/>
  <c r="F809" i="1"/>
  <c r="F811" i="1" s="1"/>
  <c r="F813" i="1" s="1"/>
  <c r="F581" i="1"/>
  <c r="F583" i="1" s="1"/>
  <c r="F584" i="1" s="1"/>
  <c r="F582" i="1"/>
  <c r="F84" i="1"/>
  <c r="F85" i="1" s="1"/>
  <c r="F86" i="1" s="1"/>
  <c r="F957" i="1" l="1"/>
  <c r="F958" i="1" s="1"/>
  <c r="F959" i="1" s="1"/>
  <c r="F586" i="1"/>
  <c r="F587" i="1" s="1"/>
  <c r="F588" i="1" s="1"/>
  <c r="F589" i="1" s="1"/>
  <c r="F961" i="1" l="1"/>
  <c r="F963" i="1" s="1"/>
  <c r="F965" i="1" s="1"/>
  <c r="F967" i="1" s="1"/>
  <c r="F968" i="1" s="1"/>
  <c r="F969" i="1" s="1"/>
  <c r="F970" i="1" s="1"/>
  <c r="F962" i="1"/>
  <c r="F964" i="1" s="1"/>
  <c r="F966" i="1" s="1"/>
  <c r="F591" i="1"/>
  <c r="F593" i="1" s="1"/>
  <c r="F594" i="1" s="1"/>
  <c r="F592" i="1"/>
  <c r="F972" i="1" l="1"/>
  <c r="F973" i="1" s="1"/>
  <c r="F974" i="1" s="1"/>
  <c r="F975" i="1" s="1"/>
  <c r="F596" i="1"/>
  <c r="F597" i="1" s="1"/>
  <c r="F599" i="1" l="1"/>
  <c r="F601" i="1" s="1"/>
  <c r="F602" i="1" s="1"/>
  <c r="F603" i="1" s="1"/>
  <c r="F604" i="1" s="1"/>
  <c r="F605" i="1" s="1"/>
  <c r="F606" i="1" s="1"/>
  <c r="F607" i="1" s="1"/>
  <c r="F609" i="1" l="1"/>
  <c r="F611" i="1" s="1"/>
  <c r="F612" i="1" s="1"/>
  <c r="F610" i="1"/>
</calcChain>
</file>

<file path=xl/sharedStrings.xml><?xml version="1.0" encoding="utf-8"?>
<sst xmlns="http://schemas.openxmlformats.org/spreadsheetml/2006/main" count="29460" uniqueCount="3220">
  <si>
    <t>Status</t>
  </si>
  <si>
    <t>Type</t>
  </si>
  <si>
    <t>County</t>
  </si>
  <si>
    <t>Basin</t>
  </si>
  <si>
    <t>Abbott</t>
  </si>
  <si>
    <t>Drift</t>
  </si>
  <si>
    <t>Room and Pillar</t>
  </si>
  <si>
    <t/>
  </si>
  <si>
    <t>Carbon</t>
  </si>
  <si>
    <t>Carbon Basin</t>
  </si>
  <si>
    <t>Ace of Spades</t>
  </si>
  <si>
    <t>Shaft</t>
  </si>
  <si>
    <t>Park</t>
  </si>
  <si>
    <t>Meeteetse</t>
  </si>
  <si>
    <t>Bighorn Basin</t>
  </si>
  <si>
    <t>Sheridan</t>
  </si>
  <si>
    <t>Powder River Basin</t>
  </si>
  <si>
    <t>Aladdin</t>
  </si>
  <si>
    <t>Crook</t>
  </si>
  <si>
    <t>Sundance</t>
  </si>
  <si>
    <t>Black Hills area</t>
  </si>
  <si>
    <t>C</t>
  </si>
  <si>
    <t>Deep</t>
  </si>
  <si>
    <t>Sweetwater</t>
  </si>
  <si>
    <t>Green River Basin</t>
  </si>
  <si>
    <t>CB &amp;H</t>
  </si>
  <si>
    <t>Hanna</t>
  </si>
  <si>
    <t>Hanna Basin</t>
  </si>
  <si>
    <t>C.N. Charles</t>
  </si>
  <si>
    <t>Johnson</t>
  </si>
  <si>
    <t>Campbell</t>
  </si>
  <si>
    <t>Gillette</t>
  </si>
  <si>
    <t>Canyon Creek</t>
  </si>
  <si>
    <t>Henrys Fork</t>
  </si>
  <si>
    <t>Teton</t>
  </si>
  <si>
    <t>Jackson Hole area</t>
  </si>
  <si>
    <t>Weston</t>
  </si>
  <si>
    <t>Cambria</t>
  </si>
  <si>
    <t>Carbon No. 1 Mine</t>
  </si>
  <si>
    <t>Carbon No. 2 Mine</t>
  </si>
  <si>
    <t>Carbon No. 3 Mine</t>
  </si>
  <si>
    <t>Carbon No. 4 Mine</t>
  </si>
  <si>
    <t>Carbon No. 5 Mine</t>
  </si>
  <si>
    <t>Carbon No. 6 Mine</t>
  </si>
  <si>
    <t>Carbon No. 7 Mine</t>
  </si>
  <si>
    <t>Slope</t>
  </si>
  <si>
    <t>Carbondale Mine</t>
  </si>
  <si>
    <t>Carleson</t>
  </si>
  <si>
    <t>Rock Springs</t>
  </si>
  <si>
    <t>Carey</t>
  </si>
  <si>
    <t>Big Horn</t>
  </si>
  <si>
    <t>Gebo</t>
  </si>
  <si>
    <t>Natrona</t>
  </si>
  <si>
    <t>Carney No. 44</t>
  </si>
  <si>
    <t>Carlton</t>
  </si>
  <si>
    <t>Uinta</t>
  </si>
  <si>
    <t>Evanston</t>
  </si>
  <si>
    <t>Hams Fork area</t>
  </si>
  <si>
    <t>Carter</t>
  </si>
  <si>
    <t>Kemmerer</t>
  </si>
  <si>
    <t>Casper Prospect</t>
  </si>
  <si>
    <t>Prospect</t>
  </si>
  <si>
    <t>Glenrock</t>
  </si>
  <si>
    <t>Fremont</t>
  </si>
  <si>
    <t>Muddy Creek</t>
  </si>
  <si>
    <t>Wind River Basin</t>
  </si>
  <si>
    <t>Central Coal and Coke Co. No. 1</t>
  </si>
  <si>
    <t>Central Coal and Coke No. 2</t>
  </si>
  <si>
    <t>Central Coal and Coke No. 5</t>
  </si>
  <si>
    <t>Central Pacific No. 1</t>
  </si>
  <si>
    <t>Charles</t>
  </si>
  <si>
    <t>Buffalo</t>
  </si>
  <si>
    <t>Albany</t>
  </si>
  <si>
    <t>Rock Creek</t>
  </si>
  <si>
    <t>Rock Creek area</t>
  </si>
  <si>
    <t>Cherokee No. 1</t>
  </si>
  <si>
    <t>Test Pit</t>
  </si>
  <si>
    <t>Little Snake River</t>
  </si>
  <si>
    <t>Great Divide Basin</t>
  </si>
  <si>
    <t>Cherokee No. 2</t>
  </si>
  <si>
    <t>Surface</t>
  </si>
  <si>
    <t>Christensen</t>
  </si>
  <si>
    <t>Sussex</t>
  </si>
  <si>
    <t>Church</t>
  </si>
  <si>
    <t>Lincoln</t>
  </si>
  <si>
    <t>Clear Creek (Clear Creek Coal Co.)</t>
  </si>
  <si>
    <t>Clifton Wissler</t>
  </si>
  <si>
    <t>Coal Creek (Converse)</t>
  </si>
  <si>
    <t>Converse</t>
  </si>
  <si>
    <t>Coal Gulch Opening</t>
  </si>
  <si>
    <t>Silvertip</t>
  </si>
  <si>
    <t>Coleman</t>
  </si>
  <si>
    <t>Hot Springs</t>
  </si>
  <si>
    <t>Colony Strip No. 1</t>
  </si>
  <si>
    <t>Colony Strip No. 2</t>
  </si>
  <si>
    <t>Colorado Coal</t>
  </si>
  <si>
    <t>Columbine</t>
  </si>
  <si>
    <t>Surface/Pit</t>
  </si>
  <si>
    <t>Company Bank</t>
  </si>
  <si>
    <t>Conable Prospect</t>
  </si>
  <si>
    <t>Concetta Pulicichio</t>
  </si>
  <si>
    <t>Hudson</t>
  </si>
  <si>
    <t>Conie</t>
  </si>
  <si>
    <t>Conroy</t>
  </si>
  <si>
    <t>Cooper Creek</t>
  </si>
  <si>
    <t>Copenhagen</t>
  </si>
  <si>
    <t>R.E.L. Connelly</t>
  </si>
  <si>
    <t>Corlett Opening</t>
  </si>
  <si>
    <t>Cottontail</t>
  </si>
  <si>
    <t>Cottonwood</t>
  </si>
  <si>
    <t>Sublette</t>
  </si>
  <si>
    <t>McDougal</t>
  </si>
  <si>
    <t>Acme No. 2</t>
  </si>
  <si>
    <t>Acme No. 3</t>
  </si>
  <si>
    <t>Acme No. 42</t>
  </si>
  <si>
    <t>Adaville</t>
  </si>
  <si>
    <t>Albert Mann</t>
  </si>
  <si>
    <t>Alkali Butte</t>
  </si>
  <si>
    <t>Truck and Shovel</t>
  </si>
  <si>
    <t>Allison</t>
  </si>
  <si>
    <t>Almy No. 1</t>
  </si>
  <si>
    <t>Almy No. 2</t>
  </si>
  <si>
    <t>Almy No. 3</t>
  </si>
  <si>
    <t>Almy No. 3 1/2</t>
  </si>
  <si>
    <t>Almy No. 4</t>
  </si>
  <si>
    <t>Almy No. 4 1/2</t>
  </si>
  <si>
    <t>Almy No. 5</t>
  </si>
  <si>
    <t>Almy No. 6</t>
  </si>
  <si>
    <t>Almy No. 7</t>
  </si>
  <si>
    <t>Almy No. 8</t>
  </si>
  <si>
    <t>Alpine</t>
  </si>
  <si>
    <t>Amalgamated Development Corp.</t>
  </si>
  <si>
    <t>American Humates Inc</t>
  </si>
  <si>
    <t>Pumpkin Buttes</t>
  </si>
  <si>
    <t>Antelope No. 1</t>
  </si>
  <si>
    <t>Antelope No. 2</t>
  </si>
  <si>
    <t>Antelope No. 3</t>
  </si>
  <si>
    <t>Antelope No. 4</t>
  </si>
  <si>
    <t>Andrew Ditto</t>
  </si>
  <si>
    <t>Angier</t>
  </si>
  <si>
    <t>Antelope East (Campbell)</t>
  </si>
  <si>
    <t>Antelope (Weston)</t>
  </si>
  <si>
    <t>Arch II</t>
  </si>
  <si>
    <t>Auger</t>
  </si>
  <si>
    <t>Armenta</t>
  </si>
  <si>
    <t>Arvada</t>
  </si>
  <si>
    <t>Gunn "B"</t>
  </si>
  <si>
    <t>Superior "B"</t>
  </si>
  <si>
    <t>Babione</t>
  </si>
  <si>
    <t>Bachelor</t>
  </si>
  <si>
    <t>Badger</t>
  </si>
  <si>
    <t>Badger Creek (Converse)</t>
  </si>
  <si>
    <t>Badger Creek (Sheridan)</t>
  </si>
  <si>
    <t>Barber</t>
  </si>
  <si>
    <t>Powder River</t>
  </si>
  <si>
    <t>Barker</t>
  </si>
  <si>
    <t>Beall</t>
  </si>
  <si>
    <t>Bear River No. 2</t>
  </si>
  <si>
    <t>Bear River No. 3</t>
  </si>
  <si>
    <t>Bear River No. 4</t>
  </si>
  <si>
    <t>Beaver Creek</t>
  </si>
  <si>
    <t>Beeler</t>
  </si>
  <si>
    <t>Bell</t>
  </si>
  <si>
    <t>Rock Springs &amp; Wyoming</t>
  </si>
  <si>
    <t>Belshe</t>
  </si>
  <si>
    <t>Ben Goe</t>
  </si>
  <si>
    <t>Berry Bros (Prospect)</t>
  </si>
  <si>
    <t>Grass Creek</t>
  </si>
  <si>
    <t>Bertagnolli</t>
  </si>
  <si>
    <t>Best</t>
  </si>
  <si>
    <t>Betheurem Prospect</t>
  </si>
  <si>
    <t>Big Ditch</t>
  </si>
  <si>
    <t>Big Goose</t>
  </si>
  <si>
    <t>Big Horn (Hot Springs)</t>
  </si>
  <si>
    <t>Big Muddy</t>
  </si>
  <si>
    <t>Big Pit</t>
  </si>
  <si>
    <t>Big Seven</t>
  </si>
  <si>
    <t>Big Signor</t>
  </si>
  <si>
    <t>Black Buttes</t>
  </si>
  <si>
    <t>Black Diamond (Sheridan)</t>
  </si>
  <si>
    <t>Black Diamond No. 1 (Carbon)</t>
  </si>
  <si>
    <t>Black Diamond No. 2 (Carbon)</t>
  </si>
  <si>
    <t>Black Buttes No. 2</t>
  </si>
  <si>
    <t>Blair</t>
  </si>
  <si>
    <t>Blairtown</t>
  </si>
  <si>
    <t>Blairtown No. 5</t>
  </si>
  <si>
    <t>Blairtown No. 7</t>
  </si>
  <si>
    <t>Blazon</t>
  </si>
  <si>
    <t>Blind Bull</t>
  </si>
  <si>
    <t>Garland</t>
  </si>
  <si>
    <t>Blue Rock</t>
  </si>
  <si>
    <t>Bolton</t>
  </si>
  <si>
    <t>Brilliant No. 8</t>
  </si>
  <si>
    <t>Brown's</t>
  </si>
  <si>
    <t>Browner</t>
  </si>
  <si>
    <t>Buck</t>
  </si>
  <si>
    <t>Buckley &amp; Ryan</t>
  </si>
  <si>
    <t>Buffalo (Johnson)</t>
  </si>
  <si>
    <t>Jackson Hole</t>
  </si>
  <si>
    <t>Buffalo Strip</t>
  </si>
  <si>
    <t>Bunning</t>
  </si>
  <si>
    <t>Burnell No. 10</t>
  </si>
  <si>
    <t>Burnell No. 6</t>
  </si>
  <si>
    <t>Burnell No. 5</t>
  </si>
  <si>
    <t>Burnell No. 1 1/2</t>
  </si>
  <si>
    <t>Cottonwood (Sublette)</t>
  </si>
  <si>
    <t>Burnell No. 2</t>
  </si>
  <si>
    <t>Burnell No. 3</t>
  </si>
  <si>
    <t>Burnell No. 4</t>
  </si>
  <si>
    <t>Cottonwood Creek</t>
  </si>
  <si>
    <t>Burn Right</t>
  </si>
  <si>
    <t>Burns and Rodgers</t>
  </si>
  <si>
    <t>Bybee</t>
  </si>
  <si>
    <t>Bybee No. 2</t>
  </si>
  <si>
    <t>Byrnes</t>
  </si>
  <si>
    <t>Fairview (Converse)</t>
  </si>
  <si>
    <t>Felix</t>
  </si>
  <si>
    <t>Felix Neimcyk</t>
  </si>
  <si>
    <t>Felter</t>
  </si>
  <si>
    <t>Ferelli</t>
  </si>
  <si>
    <t>Fischer</t>
  </si>
  <si>
    <t>Fieldhouse</t>
  </si>
  <si>
    <t>Finch</t>
  </si>
  <si>
    <t>Fitzpatrick</t>
  </si>
  <si>
    <t>Flagstaff</t>
  </si>
  <si>
    <t>Coulter</t>
  </si>
  <si>
    <t>Fleming</t>
  </si>
  <si>
    <t>Country Bank (Campbell)</t>
  </si>
  <si>
    <t>Country Bank (Converse)</t>
  </si>
  <si>
    <t>Counts Prospect</t>
  </si>
  <si>
    <t>Fred Haynes Prospect</t>
  </si>
  <si>
    <t>Lost Springs</t>
  </si>
  <si>
    <t>Fry (Carbon)</t>
  </si>
  <si>
    <t>Frontier</t>
  </si>
  <si>
    <t>Fry (Converse)</t>
  </si>
  <si>
    <t>Glenrock Subsidence Report (project 8A)</t>
  </si>
  <si>
    <t>Garey (Carbon)</t>
  </si>
  <si>
    <t>Garretson</t>
  </si>
  <si>
    <t>Garey (Elk Mountain Valley Coal Co.)</t>
  </si>
  <si>
    <t>Gary Strip</t>
  </si>
  <si>
    <t>Gebhart</t>
  </si>
  <si>
    <t>Gebo No. 1</t>
  </si>
  <si>
    <t>Gebo No. 2</t>
  </si>
  <si>
    <t>Gebo No. 3</t>
  </si>
  <si>
    <t>Gebo No. 4</t>
  </si>
  <si>
    <t>Cow Boy</t>
  </si>
  <si>
    <t>Gebo No. 5</t>
  </si>
  <si>
    <t>Gebo No. 6</t>
  </si>
  <si>
    <t>Cowboy</t>
  </si>
  <si>
    <t>George</t>
  </si>
  <si>
    <t>Crane</t>
  </si>
  <si>
    <t>Glencoe</t>
  </si>
  <si>
    <t>Glenrock Mines</t>
  </si>
  <si>
    <t>Cristopherson</t>
  </si>
  <si>
    <t>Crosby</t>
  </si>
  <si>
    <t>Goe</t>
  </si>
  <si>
    <t>Goff</t>
  </si>
  <si>
    <t>Gomer No. 5</t>
  </si>
  <si>
    <t>Croton</t>
  </si>
  <si>
    <t>Goodman</t>
  </si>
  <si>
    <t>Cumberland No. 1</t>
  </si>
  <si>
    <t>Cumberland No. 2</t>
  </si>
  <si>
    <t>Granite Creek Mines</t>
  </si>
  <si>
    <t>Cumberland No. 3</t>
  </si>
  <si>
    <t>D.O. Clark</t>
  </si>
  <si>
    <t>D.O. Clark No. 7 1/2</t>
  </si>
  <si>
    <t>D.O. Clark No. 9</t>
  </si>
  <si>
    <t>D.O.Clark No 15</t>
  </si>
  <si>
    <t>Dana</t>
  </si>
  <si>
    <t>Davies (Johnson)</t>
  </si>
  <si>
    <t>Deadman No. 1</t>
  </si>
  <si>
    <t>Greys River</t>
  </si>
  <si>
    <t>Deadman Creek</t>
  </si>
  <si>
    <t>Diamond</t>
  </si>
  <si>
    <t>Diamond Black</t>
  </si>
  <si>
    <t>Diamond Cattle Co.</t>
  </si>
  <si>
    <t>Diamondville No. 1</t>
  </si>
  <si>
    <t>Diamondville No. 2</t>
  </si>
  <si>
    <t>Diamondville No 3</t>
  </si>
  <si>
    <t>Dickie No. 1</t>
  </si>
  <si>
    <t>Dickie No. 2</t>
  </si>
  <si>
    <t>Dickinson</t>
  </si>
  <si>
    <t>Dietz No. 1</t>
  </si>
  <si>
    <t>Dietz No. 2</t>
  </si>
  <si>
    <t>Dillon</t>
  </si>
  <si>
    <t>Stansbury</t>
  </si>
  <si>
    <t>Dietz No. 6</t>
  </si>
  <si>
    <t>Big Horn Coal Co Property Map</t>
  </si>
  <si>
    <t>Dietz No. 41</t>
  </si>
  <si>
    <t>Dines No. 6</t>
  </si>
  <si>
    <t>Dines No. 7 1/2</t>
  </si>
  <si>
    <t>Dines No. 9</t>
  </si>
  <si>
    <t>Dines No. 10</t>
  </si>
  <si>
    <t>Dines No. 11</t>
  </si>
  <si>
    <t>Dietz No. 3</t>
  </si>
  <si>
    <t>Dietz No. 4</t>
  </si>
  <si>
    <t>Dietz No. 5</t>
  </si>
  <si>
    <t>Greybull</t>
  </si>
  <si>
    <t>Dietz No. 7</t>
  </si>
  <si>
    <t>Griggs Prospect</t>
  </si>
  <si>
    <t>Larbarge Ridge</t>
  </si>
  <si>
    <t>Dines No. 8</t>
  </si>
  <si>
    <t>Gunn Quealy Strip No. 1</t>
  </si>
  <si>
    <t>Gunn-Quealy No. 3</t>
  </si>
  <si>
    <t>Gunn Quealy C</t>
  </si>
  <si>
    <t>Dietz No. 8</t>
  </si>
  <si>
    <t>USGS PP 1164</t>
  </si>
  <si>
    <t>Ditto</t>
  </si>
  <si>
    <t>Gunn Quealy A</t>
  </si>
  <si>
    <t>Gwynn Prospect</t>
  </si>
  <si>
    <t>Hoddenham</t>
  </si>
  <si>
    <t>Hale</t>
  </si>
  <si>
    <t>Downey</t>
  </si>
  <si>
    <t>Big Sand Draw</t>
  </si>
  <si>
    <t>Hall</t>
  </si>
  <si>
    <t>Longwall</t>
  </si>
  <si>
    <t>Dunne</t>
  </si>
  <si>
    <t>Dunne Little</t>
  </si>
  <si>
    <t>Hanna Basin Strip</t>
  </si>
  <si>
    <t>Dusky Diamond</t>
  </si>
  <si>
    <t>Dutton Creek</t>
  </si>
  <si>
    <t>ICG</t>
  </si>
  <si>
    <t>Hanna No. 1 Strip</t>
  </si>
  <si>
    <t>Hanna No. 2 Strip</t>
  </si>
  <si>
    <t>Hanna No. 2</t>
  </si>
  <si>
    <t>E Plane No. 11</t>
  </si>
  <si>
    <t>Draw</t>
  </si>
  <si>
    <t>Eades</t>
  </si>
  <si>
    <t>Eagle Mine (Hot Springs)</t>
  </si>
  <si>
    <t>Hanna No. 3</t>
  </si>
  <si>
    <t>Hanna No. 3 1/2</t>
  </si>
  <si>
    <t>Eagle Mine (Park)</t>
  </si>
  <si>
    <t>Easom</t>
  </si>
  <si>
    <t>Hanna No. 4</t>
  </si>
  <si>
    <t>Hanna No. 4A</t>
  </si>
  <si>
    <t>Hanna No. 5</t>
  </si>
  <si>
    <t>Hanna No. 6</t>
  </si>
  <si>
    <t>Hanna South</t>
  </si>
  <si>
    <t>Harlow</t>
  </si>
  <si>
    <t>Harney Creek</t>
  </si>
  <si>
    <t>Niobrara</t>
  </si>
  <si>
    <t>Harvey Wissler</t>
  </si>
  <si>
    <t>Hensley</t>
  </si>
  <si>
    <t>Hensley Prospect</t>
  </si>
  <si>
    <t>Haynes</t>
  </si>
  <si>
    <t>Hiline</t>
  </si>
  <si>
    <t>Hinton</t>
  </si>
  <si>
    <t>Hoe Creek</t>
  </si>
  <si>
    <t>Holdman's Prospect</t>
  </si>
  <si>
    <t>Holly</t>
  </si>
  <si>
    <t>Holmberg</t>
  </si>
  <si>
    <t>Holwell Prospect No. 1</t>
  </si>
  <si>
    <t>Holwell No. 2</t>
  </si>
  <si>
    <t>East Wiley Mines</t>
  </si>
  <si>
    <t>Home</t>
  </si>
  <si>
    <t>Honeysett</t>
  </si>
  <si>
    <t>Hooten</t>
  </si>
  <si>
    <t>Echeta</t>
  </si>
  <si>
    <t>Surface/deep</t>
  </si>
  <si>
    <t>Hooten Prospect</t>
  </si>
  <si>
    <t>Hopkins (Park)</t>
  </si>
  <si>
    <t>Hotchkiss (Fremont)</t>
  </si>
  <si>
    <t>Efell</t>
  </si>
  <si>
    <t>Hotchkiss No. 2 (Sheridan)</t>
  </si>
  <si>
    <t>Edwards</t>
  </si>
  <si>
    <t>Jonita Sommers</t>
  </si>
  <si>
    <t>Elkol</t>
  </si>
  <si>
    <t>Hughs - Fairview</t>
  </si>
  <si>
    <t>Hughey</t>
  </si>
  <si>
    <t>Hulbert</t>
  </si>
  <si>
    <t>Humac</t>
  </si>
  <si>
    <t>Hunt</t>
  </si>
  <si>
    <t>Elmo Peacock</t>
  </si>
  <si>
    <t>Hutchinson</t>
  </si>
  <si>
    <t>Ideal No. 1</t>
  </si>
  <si>
    <t>Incline</t>
  </si>
  <si>
    <t>Interstate</t>
  </si>
  <si>
    <t>Inez</t>
  </si>
  <si>
    <t>Indian</t>
  </si>
  <si>
    <t>Energy Strip</t>
  </si>
  <si>
    <t>Erickson</t>
  </si>
  <si>
    <t>Isaac Kampman</t>
  </si>
  <si>
    <t>Iter Gros Ventre</t>
  </si>
  <si>
    <t>J.F. White Prospect</t>
  </si>
  <si>
    <t>Eveland</t>
  </si>
  <si>
    <t>J.L. Johnson No.3</t>
  </si>
  <si>
    <t>Excelsior</t>
  </si>
  <si>
    <t>J.P. Ryan</t>
  </si>
  <si>
    <t>Lander Peak Prospect</t>
  </si>
  <si>
    <t>Jacob Lang</t>
  </si>
  <si>
    <t>Jager Oil Prospect</t>
  </si>
  <si>
    <t>Jakes</t>
  </si>
  <si>
    <t>Larsen</t>
  </si>
  <si>
    <t>Kindt Basin</t>
  </si>
  <si>
    <t>Jesse Nice</t>
  </si>
  <si>
    <t>Jim Creek Outcropping</t>
  </si>
  <si>
    <t>House and Wagon</t>
  </si>
  <si>
    <t>John Jarvie</t>
  </si>
  <si>
    <t>John P. Nocker</t>
  </si>
  <si>
    <t>Latham Prospect</t>
  </si>
  <si>
    <t>John Park</t>
  </si>
  <si>
    <t>Lava Creek Mine</t>
  </si>
  <si>
    <t>Johnson (Carbon 1)</t>
  </si>
  <si>
    <t>Johnson Strip</t>
  </si>
  <si>
    <t>Laur Mine</t>
  </si>
  <si>
    <t>Midwest Mining Co Gillette Subsidence Report</t>
  </si>
  <si>
    <t>Johnson (Carbon Basin)</t>
  </si>
  <si>
    <t>Lazeart</t>
  </si>
  <si>
    <t>Johnson (Teton)</t>
  </si>
  <si>
    <t>LeClair</t>
  </si>
  <si>
    <t>Johnson (Fremont)</t>
  </si>
  <si>
    <t>Lees</t>
  </si>
  <si>
    <t>Jones (Hot Springs)</t>
  </si>
  <si>
    <t>Jones Prospect (Lincoln)</t>
  </si>
  <si>
    <t>Lee Morn</t>
  </si>
  <si>
    <t>Lester Snyder</t>
  </si>
  <si>
    <t>Jumbo</t>
  </si>
  <si>
    <t>K and R</t>
  </si>
  <si>
    <t>Junction</t>
  </si>
  <si>
    <t>Kappes</t>
  </si>
  <si>
    <t>Keck</t>
  </si>
  <si>
    <t>Keeline</t>
  </si>
  <si>
    <t>Lincoln Kemmerer No. 1</t>
  </si>
  <si>
    <t>Lincoln Star</t>
  </si>
  <si>
    <t>Linde Opening</t>
  </si>
  <si>
    <t>Lion</t>
  </si>
  <si>
    <t>Lion No. 3</t>
  </si>
  <si>
    <t>Kemmerer No. 1</t>
  </si>
  <si>
    <t>Kemmerer No. 4</t>
  </si>
  <si>
    <t>Kemmerer No. 6</t>
  </si>
  <si>
    <t>Kendall</t>
  </si>
  <si>
    <t>Kendrick</t>
  </si>
  <si>
    <t>Spotted Horse</t>
  </si>
  <si>
    <t>Kent</t>
  </si>
  <si>
    <t>Keils</t>
  </si>
  <si>
    <t>Kennedy Prospect</t>
  </si>
  <si>
    <t>Kent No. 1</t>
  </si>
  <si>
    <t>Kent No. 2</t>
  </si>
  <si>
    <t>Kirkman Prospect</t>
  </si>
  <si>
    <t>King</t>
  </si>
  <si>
    <t>Kleenburn No. 44</t>
  </si>
  <si>
    <t>Kinnear</t>
  </si>
  <si>
    <t>Pilot Butte</t>
  </si>
  <si>
    <t>Kleinstick</t>
  </si>
  <si>
    <t>Knobs</t>
  </si>
  <si>
    <t>Kool</t>
  </si>
  <si>
    <t>Koskie Prospect</t>
  </si>
  <si>
    <t>Krogman</t>
  </si>
  <si>
    <t>Kuzara</t>
  </si>
  <si>
    <t>Krezelok</t>
  </si>
  <si>
    <t>Kronkheit</t>
  </si>
  <si>
    <t>Kleenfryre Mines</t>
  </si>
  <si>
    <t>Lincoln No. 4</t>
  </si>
  <si>
    <t>Lion No. 5</t>
  </si>
  <si>
    <t>R.J. Ireland No. 3</t>
  </si>
  <si>
    <t>R.J. Ireland No. 4</t>
  </si>
  <si>
    <t>Lionkol No. 1</t>
  </si>
  <si>
    <t>R.J. Ireland No. 5</t>
  </si>
  <si>
    <t>Rainbow</t>
  </si>
  <si>
    <t>Rainbow No. 3</t>
  </si>
  <si>
    <t>Little Signor</t>
  </si>
  <si>
    <t>Rainbow No. 4</t>
  </si>
  <si>
    <t>Rainbow No. 5</t>
  </si>
  <si>
    <t>Locket and Lockett</t>
  </si>
  <si>
    <t>Rainbow No. 6</t>
  </si>
  <si>
    <t>Rainbow No. 7</t>
  </si>
  <si>
    <t>Rainbow No. 8</t>
  </si>
  <si>
    <t>Rainbow Strip</t>
  </si>
  <si>
    <t>Ludvigson</t>
  </si>
  <si>
    <t>Ludwick</t>
  </si>
  <si>
    <t>MC Coal Mine</t>
  </si>
  <si>
    <t>M and M</t>
  </si>
  <si>
    <t>Rosin</t>
  </si>
  <si>
    <t>Manderson</t>
  </si>
  <si>
    <t>Rawlins</t>
  </si>
  <si>
    <t>Martin</t>
  </si>
  <si>
    <t>Red Ash</t>
  </si>
  <si>
    <t>Martin (Carbon)</t>
  </si>
  <si>
    <t>Martin Prospect</t>
  </si>
  <si>
    <t>Masters</t>
  </si>
  <si>
    <t>Mayfield No. 1</t>
  </si>
  <si>
    <t>Mayfield No. 2</t>
  </si>
  <si>
    <t>McCourt</t>
  </si>
  <si>
    <t>Red Mountain</t>
  </si>
  <si>
    <t>McCullough</t>
  </si>
  <si>
    <t>Red Canyon No. 1</t>
  </si>
  <si>
    <t>McDonald</t>
  </si>
  <si>
    <t>Red Canyon No. 2</t>
  </si>
  <si>
    <t>Red Canyon No. 3</t>
  </si>
  <si>
    <t>McDonald and Cottle (Park)</t>
  </si>
  <si>
    <t>Red Canyon No. 5</t>
  </si>
  <si>
    <t>McDonald and Cottle (Hot Springs)</t>
  </si>
  <si>
    <t>Red Canyon No. 6</t>
  </si>
  <si>
    <t>McGeath</t>
  </si>
  <si>
    <t>Red Canyon No. 8</t>
  </si>
  <si>
    <t>Reliance No. 3</t>
  </si>
  <si>
    <t>Reliance No. 4</t>
  </si>
  <si>
    <t>McGuffey</t>
  </si>
  <si>
    <t>Reliance No. 5</t>
  </si>
  <si>
    <t>Reliance No. 7</t>
  </si>
  <si>
    <t>Reliance No. 11</t>
  </si>
  <si>
    <t>McLean</t>
  </si>
  <si>
    <t>Reliance Pit No. 1</t>
  </si>
  <si>
    <t>McMillen</t>
  </si>
  <si>
    <t>Reliance Pit No. 2</t>
  </si>
  <si>
    <t>Reliance Pit No. 3</t>
  </si>
  <si>
    <t>Mecklen</t>
  </si>
  <si>
    <t>Megeath</t>
  </si>
  <si>
    <t>Megeath No. 7</t>
  </si>
  <si>
    <t>MenKinney</t>
  </si>
  <si>
    <t>Reynolds (Teton)</t>
  </si>
  <si>
    <t>Richardson</t>
  </si>
  <si>
    <t>Rife Ranch</t>
  </si>
  <si>
    <t>Mike Rachelski</t>
  </si>
  <si>
    <t>Miller (Hot Springs)</t>
  </si>
  <si>
    <t>Miller (Uinta)</t>
  </si>
  <si>
    <t>Miller (Carbon)</t>
  </si>
  <si>
    <t>Millor</t>
  </si>
  <si>
    <t>Minersville</t>
  </si>
  <si>
    <t>Mitchell</t>
  </si>
  <si>
    <t>Riverside</t>
  </si>
  <si>
    <t>Robertson (Carbon)</t>
  </si>
  <si>
    <t>Washakie Basin</t>
  </si>
  <si>
    <t>Rock Creek (Albany)</t>
  </si>
  <si>
    <t>Rock Crossing</t>
  </si>
  <si>
    <t>Rock Springs Coal Co. No. 1</t>
  </si>
  <si>
    <t>Rock Springs Fuel Co. No 1</t>
  </si>
  <si>
    <t>Rock Springs - Gibralter</t>
  </si>
  <si>
    <t>Rock Springs No. 1 (UP)</t>
  </si>
  <si>
    <t>Rock Springs No. 1 (Wyoming Coal and Coke Co.)</t>
  </si>
  <si>
    <t>Rock Springs No. 1 (Rock Springs Fuel Co.)</t>
  </si>
  <si>
    <t>Rock Springs No. 2(A)</t>
  </si>
  <si>
    <t>Rock Springs No. 2(B)</t>
  </si>
  <si>
    <t>Rock Springs No. 2</t>
  </si>
  <si>
    <t>Rock Springs No. 3 (UP)</t>
  </si>
  <si>
    <t>Rock Springs Fuel Co. No. 3</t>
  </si>
  <si>
    <t>Rock Springs No. 4 (UP)</t>
  </si>
  <si>
    <t>Rock Springs No. 5 (UP)</t>
  </si>
  <si>
    <t>Rock Springs No. 5 (Central Coal and Coke Co.)</t>
  </si>
  <si>
    <t>Rock Springs No. 6 (UP)</t>
  </si>
  <si>
    <t>Rock Springs No. 7 (UP)</t>
  </si>
  <si>
    <t>Rock Springs No. 8 (UP)</t>
  </si>
  <si>
    <t>Mitchell (Johnson)</t>
  </si>
  <si>
    <t>Rock Springs No. 9 (UP)</t>
  </si>
  <si>
    <t>Rock Springs No. 10 (UP)</t>
  </si>
  <si>
    <t>Mitchell No 2</t>
  </si>
  <si>
    <t>Rock Springs No. 11</t>
  </si>
  <si>
    <t>Monarch (Carbon)</t>
  </si>
  <si>
    <t>Monolith No 1</t>
  </si>
  <si>
    <t>Moore</t>
  </si>
  <si>
    <t>Rock Springs No. 2 (UP)</t>
  </si>
  <si>
    <t>Morgan</t>
  </si>
  <si>
    <t>Morrison</t>
  </si>
  <si>
    <t>Rock Springs - Sioux City</t>
  </si>
  <si>
    <t>Rock Springs and Wyoming Coal Co.</t>
  </si>
  <si>
    <t>Rockefeller</t>
  </si>
  <si>
    <t>Muddy Bridge</t>
  </si>
  <si>
    <t>Model</t>
  </si>
  <si>
    <t>Roland</t>
  </si>
  <si>
    <t>Monarch No. 45 (Sheridan)</t>
  </si>
  <si>
    <t>Munkres</t>
  </si>
  <si>
    <t>Myers</t>
  </si>
  <si>
    <t>Nagode and Oblak</t>
  </si>
  <si>
    <t>Native</t>
  </si>
  <si>
    <t>Nebraska</t>
  </si>
  <si>
    <t>Neil Mine</t>
  </si>
  <si>
    <t>Blind Bull Mine Map</t>
  </si>
  <si>
    <t>Neilson</t>
  </si>
  <si>
    <t>Nelson</t>
  </si>
  <si>
    <t>New</t>
  </si>
  <si>
    <t>New Acme</t>
  </si>
  <si>
    <t>New Cottonwood</t>
  </si>
  <si>
    <t>Routh Pit</t>
  </si>
  <si>
    <t>Routh Pit No. 2</t>
  </si>
  <si>
    <t>Routh Pit No. 3</t>
  </si>
  <si>
    <t>Routh Pit No. 4</t>
  </si>
  <si>
    <t>Routh Strip</t>
  </si>
  <si>
    <t>Roy Lozier</t>
  </si>
  <si>
    <t>New Monarch</t>
  </si>
  <si>
    <t>New Peacock</t>
  </si>
  <si>
    <t>Rudy Kowlok</t>
  </si>
  <si>
    <t>New Silvertip</t>
  </si>
  <si>
    <t>New Star</t>
  </si>
  <si>
    <t>New Twin Creek</t>
  </si>
  <si>
    <t>Nocker</t>
  </si>
  <si>
    <t>No Water</t>
  </si>
  <si>
    <t>Washakie</t>
  </si>
  <si>
    <t>Sayley</t>
  </si>
  <si>
    <t>Sampo</t>
  </si>
  <si>
    <t>Samual Ditto</t>
  </si>
  <si>
    <t>Sand Creek</t>
  </si>
  <si>
    <t>Sargent Slope</t>
  </si>
  <si>
    <t>Sarver</t>
  </si>
  <si>
    <t>Nugget</t>
  </si>
  <si>
    <t>Sand Draw</t>
  </si>
  <si>
    <t>Schienost Digs</t>
  </si>
  <si>
    <t>Schneider Basin Coal Co.</t>
  </si>
  <si>
    <t>Schroeder</t>
  </si>
  <si>
    <t>Schwab</t>
  </si>
  <si>
    <t>Schwoob</t>
  </si>
  <si>
    <t>No. 1</t>
  </si>
  <si>
    <t>Seahorn</t>
  </si>
  <si>
    <t>Service (Lincoln)</t>
  </si>
  <si>
    <t>Service (Sublette)</t>
  </si>
  <si>
    <t>Sforza</t>
  </si>
  <si>
    <t>No. 9 Mine</t>
  </si>
  <si>
    <t>No 5 (Sweetwater)</t>
  </si>
  <si>
    <t>Shideler Prospect</t>
  </si>
  <si>
    <t>No. 7 Seam</t>
  </si>
  <si>
    <t>Signor</t>
  </si>
  <si>
    <t>No. 9</t>
  </si>
  <si>
    <t>No. 11 Slope</t>
  </si>
  <si>
    <t>Silvertip No. 2</t>
  </si>
  <si>
    <t>No. 40</t>
  </si>
  <si>
    <t>No. 43</t>
  </si>
  <si>
    <t>Sioux City - Rock Springs Co.</t>
  </si>
  <si>
    <t>No. 44</t>
  </si>
  <si>
    <t>Sippie</t>
  </si>
  <si>
    <t>No. 45</t>
  </si>
  <si>
    <t>No. 46</t>
  </si>
  <si>
    <t>Oakley</t>
  </si>
  <si>
    <t>Sippie and Smith</t>
  </si>
  <si>
    <t>O'Brien Spring</t>
  </si>
  <si>
    <t>Slichter</t>
  </si>
  <si>
    <t>Smith (Hot Springs)</t>
  </si>
  <si>
    <t>O'Flaherty Slope</t>
  </si>
  <si>
    <t>Smith (Sheridan)</t>
  </si>
  <si>
    <t>Smith (Sublette)</t>
  </si>
  <si>
    <t>Oil City</t>
  </si>
  <si>
    <t>Arminto</t>
  </si>
  <si>
    <t>Sneddon No. 1</t>
  </si>
  <si>
    <t>Old Acme</t>
  </si>
  <si>
    <t>Old Blind Bull</t>
  </si>
  <si>
    <t>Snider Basin Prospect</t>
  </si>
  <si>
    <t>Songster</t>
  </si>
  <si>
    <t>Old Darby</t>
  </si>
  <si>
    <t>Old Monolith</t>
  </si>
  <si>
    <t>Old Osborn</t>
  </si>
  <si>
    <t>Old Speyer</t>
  </si>
  <si>
    <t>Onyon Mine</t>
  </si>
  <si>
    <t>Spider</t>
  </si>
  <si>
    <t>Sprague</t>
  </si>
  <si>
    <t>Osborn (upper and lower)</t>
  </si>
  <si>
    <t>Spring Valley (UP)</t>
  </si>
  <si>
    <t>Spring Gulch</t>
  </si>
  <si>
    <t>Owl Creek No. 1</t>
  </si>
  <si>
    <t>Owl Creek No. 1A</t>
  </si>
  <si>
    <t>Owl Creek No. 2</t>
  </si>
  <si>
    <t>Owl Creek No. 3</t>
  </si>
  <si>
    <t>Owl Creek No. 4</t>
  </si>
  <si>
    <t>Owl Creek No. 5</t>
  </si>
  <si>
    <t>Pacific Coal Co. No. 1</t>
  </si>
  <si>
    <t>Pangotti</t>
  </si>
  <si>
    <t>Peacock (Carbon)</t>
  </si>
  <si>
    <t>Peacock (Sweetwater)</t>
  </si>
  <si>
    <t>Peacock No. 1</t>
  </si>
  <si>
    <t>Peacock No. 3</t>
  </si>
  <si>
    <t>Peacock No. 7</t>
  </si>
  <si>
    <t>Peacock No. 12</t>
  </si>
  <si>
    <t>Peacock Strip No. 1</t>
  </si>
  <si>
    <t>Peacock Strip No. 2</t>
  </si>
  <si>
    <t>Stansbury Mines</t>
  </si>
  <si>
    <t>Peck</t>
  </si>
  <si>
    <t>Stansbury No. 1</t>
  </si>
  <si>
    <t>Peerless</t>
  </si>
  <si>
    <t>Stansbury No. 3</t>
  </si>
  <si>
    <t>Stansbury No. 7</t>
  </si>
  <si>
    <t>Stansbury No. 7 1/2</t>
  </si>
  <si>
    <t>Penn-Wyoming</t>
  </si>
  <si>
    <t>Star (Sheridan)</t>
  </si>
  <si>
    <t>Pettingrew</t>
  </si>
  <si>
    <t>Star Mines (Sweetwater)</t>
  </si>
  <si>
    <t>Petty</t>
  </si>
  <si>
    <t>Stagg and Dodge</t>
  </si>
  <si>
    <t>Stein No. 1</t>
  </si>
  <si>
    <t>Stein No. 2</t>
  </si>
  <si>
    <t>Stemp Springs</t>
  </si>
  <si>
    <t>Phillips</t>
  </si>
  <si>
    <t>Stilwell</t>
  </si>
  <si>
    <t>Pilgrim Creek</t>
  </si>
  <si>
    <t>Storm King</t>
  </si>
  <si>
    <t>Strurlin and Sperl</t>
  </si>
  <si>
    <t>Sunshine</t>
  </si>
  <si>
    <t>Sunset</t>
  </si>
  <si>
    <t>Pioneer</t>
  </si>
  <si>
    <t>Superior No. 1</t>
  </si>
  <si>
    <t>Point of Rocks</t>
  </si>
  <si>
    <t>Superior No. 7</t>
  </si>
  <si>
    <t>Superior No. 7 1/2</t>
  </si>
  <si>
    <t>Superior No. 9</t>
  </si>
  <si>
    <t>Poposia No. 2</t>
  </si>
  <si>
    <t>Superior No. 15</t>
  </si>
  <si>
    <t>Poison Spider</t>
  </si>
  <si>
    <t>Poposia</t>
  </si>
  <si>
    <t>Superior A</t>
  </si>
  <si>
    <t>Poposia No. 1</t>
  </si>
  <si>
    <t>Superior C (UP)</t>
  </si>
  <si>
    <t>Superior D</t>
  </si>
  <si>
    <t>Premier</t>
  </si>
  <si>
    <t>Superior E (UP)</t>
  </si>
  <si>
    <t>Premier No. 1</t>
  </si>
  <si>
    <t>Superior G</t>
  </si>
  <si>
    <t>Premier No. 3</t>
  </si>
  <si>
    <t>Susie No. 5A</t>
  </si>
  <si>
    <t>Premier No. 18</t>
  </si>
  <si>
    <t>Price and Jones</t>
  </si>
  <si>
    <t>Swanson No. 3</t>
  </si>
  <si>
    <t>Swanson</t>
  </si>
  <si>
    <t>Swanson No. 1</t>
  </si>
  <si>
    <t>Prospect Strip</t>
  </si>
  <si>
    <t>Sweat</t>
  </si>
  <si>
    <t>Public</t>
  </si>
  <si>
    <t>USBM Unpublished Analysis</t>
  </si>
  <si>
    <t>Pugsley</t>
  </si>
  <si>
    <t>Putney</t>
  </si>
  <si>
    <t>Purdy Basin</t>
  </si>
  <si>
    <t>Pyles and Olson Mine</t>
  </si>
  <si>
    <t>Quealy</t>
  </si>
  <si>
    <t>Swigart</t>
  </si>
  <si>
    <t>T &amp; K</t>
  </si>
  <si>
    <t>Terry</t>
  </si>
  <si>
    <t>Thomas</t>
  </si>
  <si>
    <t>Thompson</t>
  </si>
  <si>
    <t>Tipton</t>
  </si>
  <si>
    <t>Top of the World</t>
  </si>
  <si>
    <t>Twichell</t>
  </si>
  <si>
    <t>Underwood</t>
  </si>
  <si>
    <t>Union Pacific Prospect</t>
  </si>
  <si>
    <t>Waghorn</t>
  </si>
  <si>
    <t>Vail</t>
  </si>
  <si>
    <t>Walters</t>
  </si>
  <si>
    <t>Vail Opening</t>
  </si>
  <si>
    <t>Valley Mines (Hot Springs)</t>
  </si>
  <si>
    <t>Van Dyke</t>
  </si>
  <si>
    <t>West (Carbon)</t>
  </si>
  <si>
    <t>West (Lincoln)</t>
  </si>
  <si>
    <t>West Wiley</t>
  </si>
  <si>
    <t>Vines</t>
  </si>
  <si>
    <t>Wild Horse</t>
  </si>
  <si>
    <t>Wiley</t>
  </si>
  <si>
    <t>Willizon</t>
  </si>
  <si>
    <t>Williams (Fremont)</t>
  </si>
  <si>
    <t>Viola</t>
  </si>
  <si>
    <t>Wilson (Park)</t>
  </si>
  <si>
    <t>Windsor</t>
  </si>
  <si>
    <t>Winton No. 1</t>
  </si>
  <si>
    <t>Winton No. 3</t>
  </si>
  <si>
    <t>Winton No. 7</t>
  </si>
  <si>
    <t>Winton No. 7 1/2</t>
  </si>
  <si>
    <t>Wissler</t>
  </si>
  <si>
    <t>Wright</t>
  </si>
  <si>
    <t>Wyckoff</t>
  </si>
  <si>
    <t>Emma D. Johnson</t>
  </si>
  <si>
    <t>Wyoming</t>
  </si>
  <si>
    <t>Wyoming Coal and Coke Co.</t>
  </si>
  <si>
    <t>Wyoming Coal and Fuel Co.</t>
  </si>
  <si>
    <t>Wyoming Coal Co.</t>
  </si>
  <si>
    <t>Wyoming Coal Mining Co.</t>
  </si>
  <si>
    <t>Wyoming Fuel Co.</t>
  </si>
  <si>
    <t>Wyoming No. 1</t>
  </si>
  <si>
    <t>Wyoming No. 2</t>
  </si>
  <si>
    <t>Wyoming No. 4</t>
  </si>
  <si>
    <t>Kampman</t>
  </si>
  <si>
    <t>Old Monarch (Sheridan)</t>
  </si>
  <si>
    <t>Monarch No. 45-2</t>
  </si>
  <si>
    <t>Monarch No. 46</t>
  </si>
  <si>
    <t>Wyoming No. 5</t>
  </si>
  <si>
    <t>Wyoming Smokeless</t>
  </si>
  <si>
    <t>Zowda Pit</t>
  </si>
  <si>
    <t>Gayen</t>
  </si>
  <si>
    <t>Deadman No. 2</t>
  </si>
  <si>
    <t>Hudson No. 2</t>
  </si>
  <si>
    <t>Elk Mountain  Valley Strip</t>
  </si>
  <si>
    <t>Elk Mountain Strip</t>
  </si>
  <si>
    <t>Gunn Quealy No 1 and 2</t>
  </si>
  <si>
    <t>Haddenham</t>
  </si>
  <si>
    <t>Kooi</t>
  </si>
  <si>
    <t>Moisture</t>
  </si>
  <si>
    <t>Ash</t>
  </si>
  <si>
    <t>Sulfur</t>
  </si>
  <si>
    <t>BTU</t>
  </si>
  <si>
    <t>G bed</t>
  </si>
  <si>
    <t>I Bed</t>
  </si>
  <si>
    <t>Nebraska Bed</t>
  </si>
  <si>
    <t>Wally Bed</t>
  </si>
  <si>
    <t>Christopherson Brothers</t>
  </si>
  <si>
    <t>West Rocky Butte</t>
  </si>
  <si>
    <t>Proposed 2010</t>
  </si>
  <si>
    <t>Northern Resources</t>
  </si>
  <si>
    <t>Carney, Masters, Monarch</t>
  </si>
  <si>
    <t>Lakota Fm coal bed</t>
  </si>
  <si>
    <t>Whitham</t>
  </si>
  <si>
    <t>GW Whitham</t>
  </si>
  <si>
    <t>Seam no. 7</t>
  </si>
  <si>
    <t>Gunn-Quealy Coal Co</t>
  </si>
  <si>
    <t>Caballo</t>
  </si>
  <si>
    <t>Active</t>
  </si>
  <si>
    <t>Wyodak Anderson</t>
  </si>
  <si>
    <t>Wyodak Rider and Upper Wyodak</t>
  </si>
  <si>
    <t>Wyodak coal</t>
  </si>
  <si>
    <t>Caballo Rojo</t>
  </si>
  <si>
    <t>Reclaimed</t>
  </si>
  <si>
    <t>Wyodak</t>
  </si>
  <si>
    <t>Marigold Land Co.</t>
  </si>
  <si>
    <t>Vermillion Creek</t>
  </si>
  <si>
    <t>Wasatch</t>
  </si>
  <si>
    <t>Fort Union-Tongue River Mbr</t>
  </si>
  <si>
    <t xml:space="preserve"> </t>
  </si>
  <si>
    <t>surface</t>
  </si>
  <si>
    <t>Idle</t>
  </si>
  <si>
    <t>Arch Coal</t>
  </si>
  <si>
    <t>I:\Data\Coal\Coal_GIS\Coal_database\Map_Files\19_Elk Mountain.pdf</t>
  </si>
  <si>
    <t>I:\Data\Coal\Coal_GIS\Coal_database\Map_Files\19_Elk Mountain Prospects.pdf</t>
  </si>
  <si>
    <t>I:\Data\Coal\Coal_GIS\Coal_database\Map_Files\20_Carbon County Mine.pdf</t>
  </si>
  <si>
    <t>I:\Data\Coal\Coal_GIS\Coal_database\Map_Files\20_Carbon County Mine detail.pdf</t>
  </si>
  <si>
    <t>I:\Data\Coal\Coal_GIS\Coal_database\Map_Files\22_Carbon No 1.pdf</t>
  </si>
  <si>
    <t>Carbon No. 6</t>
  </si>
  <si>
    <t>I:\Data\Coal\Coal_GIS\Coal_database\Map_Files\24_Carbon No 3.pdf</t>
  </si>
  <si>
    <t>Carbon No. 4</t>
  </si>
  <si>
    <t>Wyoming Coal &amp; Mining Co.</t>
  </si>
  <si>
    <t>I:\Data\Coal\Coal_GIS\Coal_database\Map_Files\25_Carbon No 4.pdf</t>
  </si>
  <si>
    <t>I:\Data\Coal\Coal_GIS\Coal_database\Map_Files\26_Carbon No 5.pdf</t>
  </si>
  <si>
    <t>Carbon No. 5</t>
  </si>
  <si>
    <t>UP Railway Co. 1881-1890</t>
  </si>
  <si>
    <t>I:\Data\Coal\Coal_GIS\Coal_database\Map_Files\27_Carbon No 6.pdf</t>
  </si>
  <si>
    <t>I:\Data\Coal\Coal_GIS\Coal_database\Map_Files\27_Carbon No 6 Complete.pdf</t>
  </si>
  <si>
    <t>I:\Data\Coal\Coal_GIS\Coal_database\Map_Files\28_Carbon No 7.pdf</t>
  </si>
  <si>
    <t>UP Railway Co. 1899-1902</t>
  </si>
  <si>
    <t>Carbon No. 7</t>
  </si>
  <si>
    <t>United Smelters Railway and Copper Co.</t>
  </si>
  <si>
    <t>Subbituminous</t>
  </si>
  <si>
    <t>Mesaverde</t>
  </si>
  <si>
    <t>Lakota</t>
  </si>
  <si>
    <t>Lower Cretaceous</t>
  </si>
  <si>
    <t>Paleocene/Upper Cretaceous</t>
  </si>
  <si>
    <t>Eocene</t>
  </si>
  <si>
    <t>Paleocene</t>
  </si>
  <si>
    <t>Subbit A-Hvol Bit C</t>
  </si>
  <si>
    <t>Hvol Bituminous -C</t>
  </si>
  <si>
    <t>Subbituminous - B</t>
  </si>
  <si>
    <t>Fort Union-China Butte Mbr</t>
  </si>
  <si>
    <t>Bituminous</t>
  </si>
  <si>
    <t>Subbituminous-C</t>
  </si>
  <si>
    <t>Unknown, pre 1900-1940s</t>
  </si>
  <si>
    <t>Subbituminous - A</t>
  </si>
  <si>
    <t xml:space="preserve">Subbituminous </t>
  </si>
  <si>
    <t>Upper Cretaceous</t>
  </si>
  <si>
    <t>John Carey</t>
  </si>
  <si>
    <t>Carleson &amp; Co.</t>
  </si>
  <si>
    <t>I:\Data\Coal\Coal_GIS\Coal_database\Map_Files\33_Carney.pdf</t>
  </si>
  <si>
    <t>Carney</t>
  </si>
  <si>
    <t>Carney Nos. 1 and 2</t>
  </si>
  <si>
    <t>I:\Data\Coal\Coal_GIS\Coal_database\Map_Files\36_Carlton.pdf</t>
  </si>
  <si>
    <t>I:\Data\Coal\Coal_GIS\Coal_database\Map_Files\37_Carter.pdf</t>
  </si>
  <si>
    <t>Subbituminous - C</t>
  </si>
  <si>
    <t>I:\Data\Coal\Coal_GIS\Coal_database\Map_Files\43_Central Coal and Coke No 1.pdf</t>
  </si>
  <si>
    <t>Seam No. 7</t>
  </si>
  <si>
    <t>Central Coal &amp; Coke Co.</t>
  </si>
  <si>
    <t>I:\Data\Coal\Coal_GIS\Coal_database\Map_Files\44_Central Coal and Coke No 2.pdf</t>
  </si>
  <si>
    <t>I:\Data\Coal\Coal_GIS\Coal_database\Map_Files\44_Central Coal and Coke No 2 Detail.pdf</t>
  </si>
  <si>
    <t>Central Coal and Coke Co. No. 3</t>
  </si>
  <si>
    <t>Rock Springs No. 5</t>
  </si>
  <si>
    <t>No. 2; Peacock;Sargent;Sargent No. 2</t>
  </si>
  <si>
    <t>I:\Data\Coal\Coal_GIS\Coal_database\Map_Files\49_Charles.pdf</t>
  </si>
  <si>
    <t>'A' bed</t>
  </si>
  <si>
    <t>Sample from Brown mine, Dutton Creek 1905</t>
  </si>
  <si>
    <t>lignite</t>
  </si>
  <si>
    <t>Medicine Bow</t>
  </si>
  <si>
    <t>Overland Member Fort Union Fm</t>
  </si>
  <si>
    <t>Cherokee Coal Zone</t>
  </si>
  <si>
    <t>China Butte Area</t>
  </si>
  <si>
    <t>Dragline</t>
  </si>
  <si>
    <t>Rocky Mountain Energy Co.</t>
  </si>
  <si>
    <t>China Butte Member Fort Union Fm</t>
  </si>
  <si>
    <t>Herman Christensen</t>
  </si>
  <si>
    <t>Hvol Bituminous-B</t>
  </si>
  <si>
    <t>proposed</t>
  </si>
  <si>
    <t>Lower Cameron Bed</t>
  </si>
  <si>
    <t>Lignite</t>
  </si>
  <si>
    <t>I:\Data\Coal\Coal_GIS\Coal_database\Map_Files\60_Clear Creek Detail.pdf</t>
  </si>
  <si>
    <t>I:\Data\Coal\Coal_GIS\Coal_database\Map_Files\60_Clear Creek General.pdf</t>
  </si>
  <si>
    <t>mine closed due to fire</t>
  </si>
  <si>
    <t>Pat Mullen 1930-1931</t>
  </si>
  <si>
    <t>Dixon Quad</t>
  </si>
  <si>
    <t>Five-mile point coal</t>
  </si>
  <si>
    <t>Olson Draw</t>
  </si>
  <si>
    <t>Subbituminous C</t>
  </si>
  <si>
    <t>Native; Cody Coal Co. No.3</t>
  </si>
  <si>
    <t>Subbituminous A</t>
  </si>
  <si>
    <t>Otto I. Nelson; Cody Coal Co.; Native Coal Co.</t>
  </si>
  <si>
    <t>T&amp;T; T&amp;K; Rudy Kowlok; MacPherson</t>
  </si>
  <si>
    <t>Rock Springs Fm</t>
  </si>
  <si>
    <t>Colony Coal Co.</t>
  </si>
  <si>
    <t>Peacock No. 2</t>
  </si>
  <si>
    <t>Colorado Coal Corp</t>
  </si>
  <si>
    <t>McMillan; McMillen; Red Mountain</t>
  </si>
  <si>
    <t>Columbine Mining Co.</t>
  </si>
  <si>
    <t>Gunn-Quealy No. 1</t>
  </si>
  <si>
    <t>Snake River Coal Co.</t>
  </si>
  <si>
    <t>Fort Union</t>
  </si>
  <si>
    <t>I:\Data\Coal\Coal_GIS\Coal_database\Map_Files\78_Concetta Pulicichio.pdf</t>
  </si>
  <si>
    <t>Lance</t>
  </si>
  <si>
    <t>Adaville No. 1</t>
  </si>
  <si>
    <t>Terry; Terry Free; Dutton</t>
  </si>
  <si>
    <t>No. 1 Seam</t>
  </si>
  <si>
    <t>Superior</t>
  </si>
  <si>
    <t>I:\Data\Coal\Coal_GIS\Coal_database\Map_Files\86_REL Connelly.pdf</t>
  </si>
  <si>
    <t>Adaville?</t>
  </si>
  <si>
    <t>Rocky Mountain Energy</t>
  </si>
  <si>
    <t>Belle Fourche</t>
  </si>
  <si>
    <t>Truck/shovel</t>
  </si>
  <si>
    <t>Wyodak (Roland)</t>
  </si>
  <si>
    <t>Cordero Rojo</t>
  </si>
  <si>
    <t>I:\Data\Coal\Coal_GIS\Coal_database\Map_Files\92_Cottonwood.pdf</t>
  </si>
  <si>
    <t>Herbert Kleinstick; Cottonwood Coal Co.</t>
  </si>
  <si>
    <t>I:\Data\Coal\Coal_GIS\Coal_database\Map_Files\93_Sheridan Area.pdf</t>
  </si>
  <si>
    <t>Monarch No.45; 42; No. 42; Acme No. 42</t>
  </si>
  <si>
    <t>I:\Data\Coal\Coal_GIS\Coal_database\Map_Files\94_Acme No 2.pdf</t>
  </si>
  <si>
    <t>Carney Seam</t>
  </si>
  <si>
    <t>near the Tongue River</t>
  </si>
  <si>
    <t>Acme No.1</t>
  </si>
  <si>
    <t>Subbituminous A, B</t>
  </si>
  <si>
    <t>I:\Data\Coal\Coal_GIS\Coal_database\Map_Files\96_Sheridan Area.pdf</t>
  </si>
  <si>
    <t>I:\Data\Coal\Coal_GIS\Coal_database\Map_Files\96_Mine No 42.pdf</t>
  </si>
  <si>
    <t>mined out later by Kemmerer Mine</t>
  </si>
  <si>
    <t>Conroy; Conroy No. 1</t>
  </si>
  <si>
    <t>Subbituminous B</t>
  </si>
  <si>
    <t>I:\Data\Coal\Coal_GIS\Coal_database\Map_Files\100_Alkali Butte.pdf</t>
  </si>
  <si>
    <t>I:\Data\Coal\Coal_GIS\Coal_database\Map_Files\100_Alkali Butte Mine Plan.pdf</t>
  </si>
  <si>
    <t>Alkali Butte proposed surface mine 1978 over an aml mine</t>
  </si>
  <si>
    <t>House and wagon coal bed</t>
  </si>
  <si>
    <t>I:\Data\Coal\Coal_GIS\Coal_database\Map_Files\102_Almy Mines.pdf</t>
  </si>
  <si>
    <t>Almy main bed</t>
  </si>
  <si>
    <t>Bear River Coal Co.</t>
  </si>
  <si>
    <t>Union Pacific Coal Co.</t>
  </si>
  <si>
    <t>Almy</t>
  </si>
  <si>
    <t>Notes</t>
  </si>
  <si>
    <t>Almy No.5, Almy No. 4</t>
  </si>
  <si>
    <t>Hvol Bituminous -B</t>
  </si>
  <si>
    <t>Red Canon No. 5; No. 5</t>
  </si>
  <si>
    <t>Red Canon No. 6; Red Canon</t>
  </si>
  <si>
    <t>Rocky Mountain Coal and Iron Co. 1907-1914</t>
  </si>
  <si>
    <t>I:\Data\Coal\Coal_GIS\Coal_database\Map_Files\110_Almy No 7.pdf</t>
  </si>
  <si>
    <t>I:\Data\Coal\Coal_GIS\Coal_database\Map_Files\112_Alpine.pdf</t>
  </si>
  <si>
    <t>RO Anderson, Alpine Coal Co.</t>
  </si>
  <si>
    <t>Alpine Coal Co.; Deadman Creek; Vail</t>
  </si>
  <si>
    <t xml:space="preserve">Adaville and Blind Bull </t>
  </si>
  <si>
    <t>Model; Model No. 1; Model No. 43</t>
  </si>
  <si>
    <t>NOTE production from 1898 is for Nos 1 and 2</t>
  </si>
  <si>
    <t>Cambria Fuel Co. 1911-1912</t>
  </si>
  <si>
    <t>Ditto; Baumfalk</t>
  </si>
  <si>
    <t>H.F. Angier</t>
  </si>
  <si>
    <t>unnamed</t>
  </si>
  <si>
    <t>Antelope; East Antelope; Felix Neimcyk</t>
  </si>
  <si>
    <t>Antelope No. 1; Cambria No. 1; Cambria mines</t>
  </si>
  <si>
    <t>I:\Data\Coal\Coal_GIS\Coal_database\Map_Files\123_Antelope Jumbo and Cambria.pdf</t>
  </si>
  <si>
    <t>I:\Data\Coal\Coal_GIS\Coal_database\Map_Files\129_Armstrong and Hotchkiss.pdf</t>
  </si>
  <si>
    <t>Custer Coal Co.</t>
  </si>
  <si>
    <t>Dietz</t>
  </si>
  <si>
    <t>Arvada Coal Co.</t>
  </si>
  <si>
    <t>Atlantic Rim</t>
  </si>
  <si>
    <t>Proposed</t>
  </si>
  <si>
    <t>Rocky Mountain Energy Co.; The Drummand Co.</t>
  </si>
  <si>
    <t>A, B,C,D,D1</t>
  </si>
  <si>
    <t>I:\Data\Coal\Coal_GIS\Coal_database\Map_Files\133_Atlantic Rim.pdf</t>
  </si>
  <si>
    <t>Gunn-Quealy Coal Co.</t>
  </si>
  <si>
    <t>"B"</t>
  </si>
  <si>
    <t>Van Dyke ( Rock Springs No. 15)</t>
  </si>
  <si>
    <t>I:\Data\Coal\Coal_GIS\Coal_database\Map_Files\135_Superior B.pdf</t>
  </si>
  <si>
    <t>Rock Springs No. 7; Van Dyke ( Rock Springs No. 15)</t>
  </si>
  <si>
    <t>"B"; "B" Superior; Lower B</t>
  </si>
  <si>
    <t>Union Pacific Coal Co.; Superior Coal Co.</t>
  </si>
  <si>
    <t>Babion; George Babione</t>
  </si>
  <si>
    <t>George Babione</t>
  </si>
  <si>
    <t>I:\Data\Coal\Coal_GIS\Coal_database\Map_Files\141_Badger.pdf</t>
  </si>
  <si>
    <t>Inez Group</t>
  </si>
  <si>
    <t>Healy or Lower Ulm</t>
  </si>
  <si>
    <t>B.H. Felix, pre-1908</t>
  </si>
  <si>
    <t xml:space="preserve">Fort Union   </t>
  </si>
  <si>
    <t>Converse Prospect; Flagstaff; Manderson</t>
  </si>
  <si>
    <t>All production for 4 mines listed with No. 1 Mine</t>
  </si>
  <si>
    <t>I:\Data\Coal\Coal_GIS\Coal_database\Map_Files\149_Bear River Detail.pdf</t>
  </si>
  <si>
    <t>Almy No. 4; No. 4</t>
  </si>
  <si>
    <t>Monarch</t>
  </si>
  <si>
    <t>I:\Data\Coal\Coal_GIS\Coal_database\Map_Files\157_Beeler.pdf</t>
  </si>
  <si>
    <t>I:\Data\Coal\Coal_GIS\Coal_database\Map_Files\158_Bell.pdf</t>
  </si>
  <si>
    <t>Wallace G. Bell; Dixie Natural Resources</t>
  </si>
  <si>
    <t>Belle Ayr</t>
  </si>
  <si>
    <t>Belle Ayr South</t>
  </si>
  <si>
    <t>Upper Wyodak-Anderson</t>
  </si>
  <si>
    <t>all</t>
  </si>
  <si>
    <t>Wyodak-Anderson</t>
  </si>
  <si>
    <t>Eagle Butte</t>
  </si>
  <si>
    <t>Belle Ayr North; North Gillette</t>
  </si>
  <si>
    <t xml:space="preserve"> Roland, Smith</t>
  </si>
  <si>
    <t>Belle Ayr South (reclaimed)</t>
  </si>
  <si>
    <t>Amax Coal Co.</t>
  </si>
  <si>
    <t>Cordero; Cordero Rojo Complex</t>
  </si>
  <si>
    <t>Goe; Highline; Hi-Line; Hutchinson; Hutchison</t>
  </si>
  <si>
    <t>Hvol Bituminous C</t>
  </si>
  <si>
    <t>Gebo (Dickie)</t>
  </si>
  <si>
    <t>I:\Data\Coal\Coal_GIS\Coal_database\Map_Files\166_Bertagnolli.pdf</t>
  </si>
  <si>
    <t>I:\Data\Coal\Coal_GIS\Coal_database\Map_Files\167_Best.pdf</t>
  </si>
  <si>
    <t>Antelope (mined through); Antelope East; Best Coal Co.; East Antelope; Morsch Antelope</t>
  </si>
  <si>
    <t>Lower Ulm</t>
  </si>
  <si>
    <t>Lander</t>
  </si>
  <si>
    <t>Crane Mine; Medicine Bow Lease</t>
  </si>
  <si>
    <t>Ferris</t>
  </si>
  <si>
    <t>Robert Crane 1931-1940</t>
  </si>
  <si>
    <t>I:\Data\Coal\Coal_GIS\Coal_database\Map_Files\171_Big Ditch Pit.pdf</t>
  </si>
  <si>
    <t>Big Ditch Pit</t>
  </si>
  <si>
    <t>Section 18 Pit</t>
  </si>
  <si>
    <t>No. 50</t>
  </si>
  <si>
    <t>Energy Development Co.</t>
  </si>
  <si>
    <t>Eugene Groat Mine</t>
  </si>
  <si>
    <t>Eugene Groat 1921-1923</t>
  </si>
  <si>
    <t>Crosby; Crosby No. 1; Draw</t>
  </si>
  <si>
    <t xml:space="preserve">Gebo </t>
  </si>
  <si>
    <t>Big Horn Collieries Co.</t>
  </si>
  <si>
    <t>Muddy Coal Co. 1903-1904; Cola Creek Coal Co. 1908-1910; Wyoming Consolidated Coal Co. 1911-1912; Big Muddy Consolidated Coal Co. 1913</t>
  </si>
  <si>
    <t>I:\Data\Coal\Coal_GIS\Coal_database\Map_Files\175_Big Pit.pdf</t>
  </si>
  <si>
    <t>Black Butte</t>
  </si>
  <si>
    <t>Fort Union/Lance/Almond Formations</t>
  </si>
  <si>
    <t>Lance: Overland, Gibraltar, Black Butte, Maxwell, and Hall beds. Almond: Lebar, C and D beds. Ft Union: Utec coal, Black Rock Coal Group</t>
  </si>
  <si>
    <t>currently producing from Almond Fm E,F,G seams 2-15 ft, and Ft Union C seam 23 ft.</t>
  </si>
  <si>
    <t>Nuttal</t>
  </si>
  <si>
    <t>Deadman C1</t>
  </si>
  <si>
    <t>Deadman C</t>
  </si>
  <si>
    <t>Deadman B</t>
  </si>
  <si>
    <t>Overland</t>
  </si>
  <si>
    <t>Gibralter</t>
  </si>
  <si>
    <t>Maxwell</t>
  </si>
  <si>
    <t>Hail</t>
  </si>
  <si>
    <t>Lebar D</t>
  </si>
  <si>
    <t>Lebar C</t>
  </si>
  <si>
    <t>Lebar B</t>
  </si>
  <si>
    <t>Lebar A1</t>
  </si>
  <si>
    <t>Lebar A</t>
  </si>
  <si>
    <t>Almond coals</t>
  </si>
  <si>
    <t>Overland Mbr Ft Union Fm</t>
  </si>
  <si>
    <t>China Butte Mbr Ft Union Fm</t>
  </si>
  <si>
    <t>Lance Fm</t>
  </si>
  <si>
    <t>Mesaverde Group</t>
  </si>
  <si>
    <t>Paleocene Cretaceous</t>
  </si>
  <si>
    <t>Later mined through by the Black Butte Mine</t>
  </si>
  <si>
    <t>Bed No. 1 upper</t>
  </si>
  <si>
    <t>Bed No. 1 main</t>
  </si>
  <si>
    <t>Bed No. 1 lower</t>
  </si>
  <si>
    <t xml:space="preserve">Black Buttes Coal Co. </t>
  </si>
  <si>
    <t>Morgan Mine; Black Buttes No. 1</t>
  </si>
  <si>
    <t>Storm King Mine</t>
  </si>
  <si>
    <t>I:\Data\Coal\Coal_GIS\Coal_database\Map_Files\180_Black_Diamond_Sheridan.pdf</t>
  </si>
  <si>
    <t>Big Horn (Sheridan)</t>
  </si>
  <si>
    <t>Big Horn No. 1</t>
  </si>
  <si>
    <t>Monarch-Dietz No. 3</t>
  </si>
  <si>
    <t>Hvol Bituminous B</t>
  </si>
  <si>
    <t>Black Diamond</t>
  </si>
  <si>
    <t>Gibralter; Rock Springs-Gibralter</t>
  </si>
  <si>
    <t>Rock Springs - Gibralter Coal Co.</t>
  </si>
  <si>
    <t>Jacobs Ranch</t>
  </si>
  <si>
    <t>Upper Wyodak (Anderson)</t>
  </si>
  <si>
    <t>I:\Data\Coal\Coal_GIS\Coal_database\Map_Files\192_Blair.pdf</t>
  </si>
  <si>
    <t>Seam No. 1</t>
  </si>
  <si>
    <t>Blair slope; Rock Springs No. 1; Wyoming No. 1; Young; Wyoming Coal and Coke Co.; Rock Springs Coal Co. No. 1</t>
  </si>
  <si>
    <t>Blairtown No. 1; Lion No.1; Lionkol; Lionkol No.1; Star No.1,4,5,7</t>
  </si>
  <si>
    <t>No. 1 seam</t>
  </si>
  <si>
    <t>No. 3 seam</t>
  </si>
  <si>
    <t>Lion No.5; Wyoming No. 5; Star No. 5; No.5; New Star; Lionkol No. 5; New No. 5</t>
  </si>
  <si>
    <t>Lion Coal Co.</t>
  </si>
  <si>
    <t>production combined with Blairtown</t>
  </si>
  <si>
    <t>I:\Data\Coal\Coal_GIS\Coal_database\Map_Files\194_Blairtown No 5.pdf</t>
  </si>
  <si>
    <t>No. 7; Rock Springs No. 7</t>
  </si>
  <si>
    <t>I:\Data\Coal\Coal_GIS\Coal_database\Map_Files\197_Blazon.pdf</t>
  </si>
  <si>
    <t>I:\Data\Coal\Coal_GIS\Coal_database\Map_Files\197_Blazon_Extension.pdf</t>
  </si>
  <si>
    <t>I:\Data\Coal\Coal_GIS\Coal_database\Map_Files\548_Lincoln Star.pdf</t>
  </si>
  <si>
    <t>Service; Lincoln Star</t>
  </si>
  <si>
    <t>I:\Data\Coal\Coal_GIS\Coal_database\Map_Files\198_Blind_Bull.pdf</t>
  </si>
  <si>
    <t>I:\Data\Coal\Coal_GIS\Coal_database\Map_Files\204_Blue Rock.pdf</t>
  </si>
  <si>
    <t>Vanguard No. 3</t>
  </si>
  <si>
    <t>I:\Data\Coal\Coal_GIS\Coal_database\Map_Files\205_Vanguard No 3.pdf</t>
  </si>
  <si>
    <t>Ernest Bolton</t>
  </si>
  <si>
    <t>Belton</t>
  </si>
  <si>
    <t>Kemmerer Coal Co.</t>
  </si>
  <si>
    <t>I:\Data\Coal\Coal_GIS\Coal_database\Map_Files\210_Brilliant No 8.pdf</t>
  </si>
  <si>
    <t>Buckskin</t>
  </si>
  <si>
    <t>Anderson-Canyon (minor Smith bed in the Wyodak Rider zone)</t>
  </si>
  <si>
    <t>A:30-40 ft; C: 60-70 ft.</t>
  </si>
  <si>
    <t>I:\Data\Coal\Coal_GIS\Coal_database\Map_Files\215_Buck.pdf</t>
  </si>
  <si>
    <t>Percival Buck</t>
  </si>
  <si>
    <t>Buckley&amp;Ryan</t>
  </si>
  <si>
    <t>I:\Data\Coal\Coal_GIS\Coal_database\Map_Files\219_Buffalo_Johnson.pdf</t>
  </si>
  <si>
    <t>Buffalo-Wyoming Coal Co.</t>
  </si>
  <si>
    <t>Bud Prospect</t>
  </si>
  <si>
    <t>GB Bud</t>
  </si>
  <si>
    <t>mined through Buffalo Deep</t>
  </si>
  <si>
    <t>Almond</t>
  </si>
  <si>
    <t>WH 6</t>
  </si>
  <si>
    <t>I:\Data\Coal\Coal_GIS\Coal_database\Map_Files\230_Burnell No 10.pdf</t>
  </si>
  <si>
    <t>Burnell Coal Co.</t>
  </si>
  <si>
    <t>New Mine (Burnell Coal Co.)</t>
  </si>
  <si>
    <t>I:\Data\Coal\Coal_GIS\Coal_database\Map_Files\231_Burnell No 6.pdf</t>
  </si>
  <si>
    <t>I:\Data\Coal\Coal_GIS\Coal_database\Map_Files\232_Burnell No 5.pdf</t>
  </si>
  <si>
    <t>RJ Ireland No. 5; Owl Creek No. 5</t>
  </si>
  <si>
    <t>Sam Smith and William Alexander</t>
  </si>
  <si>
    <t>I:\Data\Coal\Coal_GIS\Coal_database\Map_Files\234_Burnell No one and a half.pdf</t>
  </si>
  <si>
    <t>I:\Data\Coal\Coal_GIS\Coal_database\Map_Files\235_Burnell No 2.pdf</t>
  </si>
  <si>
    <t>I:\Data\Coal\Coal_GIS\Coal_database\Map_Files\235_Burnell No 2a.pdf</t>
  </si>
  <si>
    <t>I:\Data\Coal\Coal_GIS\Coal_database\Map_Files\236_Burnell No 3.pdf</t>
  </si>
  <si>
    <t>Owl Creek No. 3; RJ Ireland No. 3</t>
  </si>
  <si>
    <t>I:\Data\Coal\Coal_GIS\Coal_database\Map_Files\238_Burnell No 4.pdf</t>
  </si>
  <si>
    <t>Owl Creek No. 4; RJ Ireland No.4</t>
  </si>
  <si>
    <t>Franklin C. Andrews</t>
  </si>
  <si>
    <t>I:\Data\Coal\Coal_GIS\Coal_database\Map_Files\239_Burn Right.pdf</t>
  </si>
  <si>
    <t>Wilson Coal Group</t>
  </si>
  <si>
    <t>Bybee No. 1</t>
  </si>
  <si>
    <t>McDonald; Hughes-Fairview</t>
  </si>
  <si>
    <t>FMC Strip</t>
  </si>
  <si>
    <t>Falcon</t>
  </si>
  <si>
    <t>I:\Data\Coal\Coal_GIS\Coal_database\Map_Files\247_Falcon.pdf</t>
  </si>
  <si>
    <t>Falcon Coal Co.</t>
  </si>
  <si>
    <t>Felix Neincyk</t>
  </si>
  <si>
    <t>I:\Data\Coal\Coal_GIS\Coal_database\Map_Files\251_Ferelli.pdf</t>
  </si>
  <si>
    <t>Gebo No.1, No. 2</t>
  </si>
  <si>
    <t>I:\Data\Coal\Coal_GIS\Coal_database\Map_Files\252_Fischer.pdf</t>
  </si>
  <si>
    <t>Fetterman</t>
  </si>
  <si>
    <t>Garey</t>
  </si>
  <si>
    <t>JF Fitzpatrick</t>
  </si>
  <si>
    <t>Spring Valley</t>
  </si>
  <si>
    <t>I:\Data\Coal\Coal_GIS\Coal_database\Map_Files\258_Flagstaff.pdf</t>
  </si>
  <si>
    <t xml:space="preserve">Beall; Manderson; Converse Prospect; </t>
  </si>
  <si>
    <t>For map see Rodgers and Gapin</t>
  </si>
  <si>
    <t>J.L. Fleming</t>
  </si>
  <si>
    <t>Hvol Bituminous A</t>
  </si>
  <si>
    <t>Hoback Basin</t>
  </si>
  <si>
    <t>second highest fixed carbon value WY coal mines</t>
  </si>
  <si>
    <t>Fort Union -Kfx</t>
  </si>
  <si>
    <t>Roland; Wyodak (Smith-Anderson-Canyon)</t>
  </si>
  <si>
    <t>I:\Data\Coal\Coal_GIS\Coal_database\Reports\Evergreen21511.txt</t>
  </si>
  <si>
    <t>2/15/2011 - Evergreen is restarting its coal upgrading test plant. APC of 2 MMt/yr is assumed</t>
  </si>
  <si>
    <t>USGS GQ-579 (1966) uses the term Foote Creek Fm for the coal-bearing Paleocene unit.  Now relagated to Medicine Bow Fm.</t>
  </si>
  <si>
    <t>Gary; Finch; HB Northrop; Garetson; Elk Mt. Valley Coal Co.</t>
  </si>
  <si>
    <t>I:\Data\Coal\Coal_GIS\Coal_database\Map_Files\277_Garey_Carbon.pdf</t>
  </si>
  <si>
    <t>New Garey; New Gary</t>
  </si>
  <si>
    <t>Blue Group</t>
  </si>
  <si>
    <t>Elk Mountain Strip; Elk Mountain Valley Strip</t>
  </si>
  <si>
    <t>No.1; Owl Creek No. 1</t>
  </si>
  <si>
    <t>I:\Data\Coal\Coal_GIS\Coal_database\Map_Files\283_Gebo 1 and 2.pdf</t>
  </si>
  <si>
    <t>PH Burnell 1938-1941</t>
  </si>
  <si>
    <t>Gebo; Gebo No.1; Burnell No.2; No.2; Owl Creek No.2</t>
  </si>
  <si>
    <t>Burnell No. 3; Owl Creek No.3;</t>
  </si>
  <si>
    <t>Burnell No. 4; Owl Creek No.4; RJ Ireland No.4</t>
  </si>
  <si>
    <t>PH Burnell 1939</t>
  </si>
  <si>
    <t>PH Burnell 1939-1941</t>
  </si>
  <si>
    <t>Burnell No. 5; Owl Creek No. 5; RJ Ireland No.5</t>
  </si>
  <si>
    <t>Burnell No.6</t>
  </si>
  <si>
    <t>Miller</t>
  </si>
  <si>
    <t>Rocky Butte</t>
  </si>
  <si>
    <t>Rojo Caballos</t>
  </si>
  <si>
    <t>Carbon Basin Mine</t>
  </si>
  <si>
    <t xml:space="preserve">Carbon County Mine </t>
  </si>
  <si>
    <t>(Elk Mountain, Valley No. 2, Abbott)</t>
  </si>
  <si>
    <t>Carbon No.1 (for map)</t>
  </si>
  <si>
    <t>Central Coal and Coke Co. No. 2</t>
  </si>
  <si>
    <t>C.N. Walters 1930; Clear Creek No. 2 (1944); Clear Creek (1931)</t>
  </si>
  <si>
    <t>George and Gabor</t>
  </si>
  <si>
    <t>Total tonnage 24979; but not all reported</t>
  </si>
  <si>
    <t>Crazy Woman Gasification Prospect</t>
  </si>
  <si>
    <t>Wasatch and Fort Union</t>
  </si>
  <si>
    <t>Fort Union-Overland Mbr</t>
  </si>
  <si>
    <t>Wyodak (upper and lower)</t>
  </si>
  <si>
    <t>Anderson-Canyon</t>
  </si>
  <si>
    <t>was later mined over by the Wyodak Mine in the 1950s</t>
  </si>
  <si>
    <t>Glencoe No.4</t>
  </si>
  <si>
    <t>Glenrock No. 1; Glenrock No.2; Shoshone</t>
  </si>
  <si>
    <t>Big Muddy No. 1</t>
  </si>
  <si>
    <t>Big Muddy No. 2</t>
  </si>
  <si>
    <t>I:\Data\Coal\Coal_GIS\Coal_database\Map_Files\300_Glenrock.pdf</t>
  </si>
  <si>
    <t>I:\Data\Coal\Coal_GIS\Coal_database\Map_Files\300_Glenrock B.pdf</t>
  </si>
  <si>
    <t>I:\Data\Coal\Coal_GIS\Coal_database\Map_Files\301_Crosby.pdf</t>
  </si>
  <si>
    <t>Ben Goe; Hiline</t>
  </si>
  <si>
    <t>Goff Brothers</t>
  </si>
  <si>
    <t>I:\Data\Coal\Coal_GIS\Coal_database\Map_Files\304_Gomer No 5.pdf</t>
  </si>
  <si>
    <t>Gomer; Kemmerer No. 5</t>
  </si>
  <si>
    <t>Graham Coal Lease</t>
  </si>
  <si>
    <t>Western Nuclear Inc</t>
  </si>
  <si>
    <t>http://www.blackhillscorp.com/utilities-businesses/energy-production/wyodak-resources/history</t>
  </si>
  <si>
    <t>Youngs Creek</t>
  </si>
  <si>
    <t>Chevron Mining Inc.</t>
  </si>
  <si>
    <t>Big Horn Coal Co.</t>
  </si>
  <si>
    <t>Carbon County UCG</t>
  </si>
  <si>
    <t>Research and Development:  WDEQ permit no. RD0017</t>
  </si>
  <si>
    <t xml:space="preserve">Welch  </t>
  </si>
  <si>
    <t>Welch Coal Co. (Herman Welch)</t>
  </si>
  <si>
    <t>I:\Data\Coal\Coal_GIS\Coal_database\Map_Files\1074_Welch.pdf</t>
  </si>
  <si>
    <t>I:\Data\Coal\Coal_GIS\Coal_database\Map_Files\1074_Welch detail.pdf</t>
  </si>
  <si>
    <t>I:\Data\Coal\Coal_GIS\Coal_database\Map_Files\308_Goodman Hale and Bell.pdf</t>
  </si>
  <si>
    <t>see Shipton for map</t>
  </si>
  <si>
    <t>Goyen</t>
  </si>
  <si>
    <t>Deadman; Deadman Gulch</t>
  </si>
  <si>
    <t>Cotton Land Co. Wy-Ida Coal Co.; Cotton Land Co. Cravat Coal Co.; M.J. Purcell; Joe Goyan</t>
  </si>
  <si>
    <t>I:\Data\Coal\Coal_GIS\Coal_database\Map_Files\311_Cumberland No 1.pdf</t>
  </si>
  <si>
    <t>Main Kemmerer No. 1</t>
  </si>
  <si>
    <t>I:\Data\Coal\Coal_GIS\Coal_database\Map_Files\312_Cumberland No 2.pdf</t>
  </si>
  <si>
    <t>I:\Data\Coal\Coal_GIS\Coal_database\Map_Files\313_Granite Creek.pdf</t>
  </si>
  <si>
    <t>John P. Nocker 1939-1943; Merlin Hayes 1944-1945; John Nocker Jr. 1948-1952</t>
  </si>
  <si>
    <t>Nocker Mine South</t>
  </si>
  <si>
    <t>Bacon Ridge Sandstone</t>
  </si>
  <si>
    <t>I:\Data\Coal\Coal_GIS\Coal_database\Map_Files\314_Cumberland No 3.pdf</t>
  </si>
  <si>
    <t>Union Pacific Coal Co. (Diamond Coal &amp; Coke Co.)</t>
  </si>
  <si>
    <t>I:\Data\Coal\Coal_GIS\Coal_database\Map_Files\316_Grass Creek.pdf</t>
  </si>
  <si>
    <t>I:\Data\Coal\Coal_GIS\Coal_database\Map_Files\316_Grass Creek Extension.pdf</t>
  </si>
  <si>
    <t>Mayfield</t>
  </si>
  <si>
    <t>Gwynn</t>
  </si>
  <si>
    <t>Dusky Diamond Coal Co. 1975-1979; Northwestern Resources Co. 1979-1988; Kummerfeld Inc. 1988-1994; Kanyon Kontractors Inc. 1994-1996; Rbm Mining Inc. 1996-2004; Grass Creek Coal Co. 2004-2015</t>
  </si>
  <si>
    <t>Ace of Spades; Grass Creek Deep; Dusky Diamond</t>
  </si>
  <si>
    <t>Underground/Surface</t>
  </si>
  <si>
    <t>room/pillar/truck</t>
  </si>
  <si>
    <t>Cut-off Gulch Opening</t>
  </si>
  <si>
    <t>sample from USBM Bull. 22</t>
  </si>
  <si>
    <t>sample from Dixon mapping 2016 (Carroll)</t>
  </si>
  <si>
    <t xml:space="preserve">Adaville </t>
  </si>
  <si>
    <t>Willow Creek</t>
  </si>
  <si>
    <t>No. 7</t>
  </si>
  <si>
    <t>Superior 7 1/2</t>
  </si>
  <si>
    <t>I:\Data\Coal\Coal_GIS\Coal_database\Map_Files\321_DO Clark No 7 and a half.pdf</t>
  </si>
  <si>
    <t>I:\Data\Coal\Coal_GIS\Coal_database\Map_Files\321_DO Clark No 7 and a half a.pdf</t>
  </si>
  <si>
    <t>No. 7 1/2</t>
  </si>
  <si>
    <t>Superior no. 9</t>
  </si>
  <si>
    <t>Seam No. 9</t>
  </si>
  <si>
    <t>I:\Data\Coal\Coal_GIS\Coal_database\Map_Files\322_DO Clark No 9.pdf</t>
  </si>
  <si>
    <t>I:\Data\Coal\Coal_GIS\Coal_database\Map_Files\322_DO Clark No 9 a.pdf</t>
  </si>
  <si>
    <t>Ash Creek?</t>
  </si>
  <si>
    <t>Superior 15</t>
  </si>
  <si>
    <t>Seam No. 15</t>
  </si>
  <si>
    <t>I:\Data\Coal\Coal_GIS\Coal_database\Map_Files\323_DO Clark No 15.pdf</t>
  </si>
  <si>
    <t>I:\Data\Coal\Coal_GIS\Coal_database\Map_Files\324_Dana.pdf</t>
  </si>
  <si>
    <t>Treat and James Hanna</t>
  </si>
  <si>
    <t>Pacific Power and Light</t>
  </si>
  <si>
    <t>Richard Davis</t>
  </si>
  <si>
    <t>Coal Creek (Campbell)</t>
  </si>
  <si>
    <t>abandoned 1986</t>
  </si>
  <si>
    <t>Conotton Land Co.; MJ Purcell; Joe Goyen</t>
  </si>
  <si>
    <t>Deadman Gulch; Goyen</t>
  </si>
  <si>
    <t>I:\Data\Coal\Coal_GIS\Coal_database\Map_Files\328_Deadman No 1.pdf</t>
  </si>
  <si>
    <t xml:space="preserve">Rail   </t>
  </si>
  <si>
    <t>Vail; Alpine</t>
  </si>
  <si>
    <t>I:\Data\Coal\Coal_GIS\Coal_database\Map_Files\336_Diamond_mines_Lincoln.pdf</t>
  </si>
  <si>
    <t>Main Kemmerer</t>
  </si>
  <si>
    <t>I:\Data\Coal\Coal_GIS\Coal_database\Map_Files\336_Diamond No 1.pdf</t>
  </si>
  <si>
    <t>I:\Data\Coal\Coal_GIS\Coal_database\Map_Files\337_Diamond No 2.pdf</t>
  </si>
  <si>
    <t>I:\Data\Coal\Coal_GIS\Coal_database\Map_Files\337_Diamond No 2 General.pdf</t>
  </si>
  <si>
    <t>Diamond Coal &amp; Coke Co.</t>
  </si>
  <si>
    <t>00 Vein</t>
  </si>
  <si>
    <t>I:\Data\Coal\Coal_GIS\Coal_database\Map_Files\342_Diamond No 4.pdf</t>
  </si>
  <si>
    <t>I:\Data\Coal\Coal_GIS\Coal_database\Map_Files\349_Diamondville No 4.pdf</t>
  </si>
  <si>
    <t>Antelope</t>
  </si>
  <si>
    <t>Converse, Campbell</t>
  </si>
  <si>
    <t>Southern Pod PRB</t>
  </si>
  <si>
    <t>80 (Anderson 44'; Canyon 36')</t>
  </si>
  <si>
    <t>Dry Fork</t>
  </si>
  <si>
    <t>Western Fuels - Wyoming Inc.</t>
  </si>
  <si>
    <t>88' (Anderson 23'; Canyon 65')</t>
  </si>
  <si>
    <t>Wyodak-Anderson-Canyon</t>
  </si>
  <si>
    <t>Merged with Black Thunder Mine 2009</t>
  </si>
  <si>
    <t>Lower Wyodak (Canyon)</t>
  </si>
  <si>
    <t>I:\Data\Coal\Coal_GIS\Coal_database\Map_Files\346_Kemmerer and Diamondville.pdf</t>
  </si>
  <si>
    <t>Elkol; Sorenson</t>
  </si>
  <si>
    <t>North Antelope Rochelle</t>
  </si>
  <si>
    <t>Wyodak (Anderson-Canyon)</t>
  </si>
  <si>
    <t>North Antelope</t>
  </si>
  <si>
    <t>NARM produced 32% of WY coal in 2016. Mine pit is 8.3 miles wide.</t>
  </si>
  <si>
    <t>Rawhide</t>
  </si>
  <si>
    <t>Northern Pod PRB</t>
  </si>
  <si>
    <t>Lower Smith</t>
  </si>
  <si>
    <t>Upper Roland</t>
  </si>
  <si>
    <t>Jim Bridger (Surface)</t>
  </si>
  <si>
    <t>Deadman</t>
  </si>
  <si>
    <t>Deadman (Lower Bench)</t>
  </si>
  <si>
    <t>Deadman (Upper and Lower)</t>
  </si>
  <si>
    <t>Deadman (Upper Bench)</t>
  </si>
  <si>
    <t>Jim Bridger (Underground)</t>
  </si>
  <si>
    <t>Fort Union Fm- China Butte Mbr</t>
  </si>
  <si>
    <t>Deadman (D41)</t>
  </si>
  <si>
    <t>Mine is 700' deep</t>
  </si>
  <si>
    <t>Jim Bridger (Highwall Miner)</t>
  </si>
  <si>
    <t>Highwall</t>
  </si>
  <si>
    <t>Addcar shuttle car</t>
  </si>
  <si>
    <t>Rock Springs Uplift/Great Divide Basin</t>
  </si>
  <si>
    <t>UGM ADDCAR Systems LLC.</t>
  </si>
  <si>
    <t>ADDCAR System 18 HWM Serial No 23018</t>
  </si>
  <si>
    <t>I:\Data\Coal\Coal_GIS\Coal_database\Map_Files\355_Dickinson.pdf</t>
  </si>
  <si>
    <t>see Monarch 45 for map</t>
  </si>
  <si>
    <t>Subbituminous-B</t>
  </si>
  <si>
    <t>Panguti; No. 40</t>
  </si>
  <si>
    <t>I:\Data\Coal\Coal_GIS\Coal_database\Map_Files\359_Dillon.pdf</t>
  </si>
  <si>
    <t>MW Dillon</t>
  </si>
  <si>
    <t>School Creek</t>
  </si>
  <si>
    <t>Peabody counts School Creek as part of No. Antelope Rochelle Complex</t>
  </si>
  <si>
    <t>Wyodak (Anderson - Canyon)</t>
  </si>
  <si>
    <t>I:\Data\Coal\Coal_GIS\Coal_database\Map_Files\361_Stansbury.pdf</t>
  </si>
  <si>
    <t>New Stansbury; Little Patriot; Stansbury Mines</t>
  </si>
  <si>
    <t>No.1. No. 3 seams</t>
  </si>
  <si>
    <t>Abandoned 1994</t>
  </si>
  <si>
    <t>I:\Data\Coal\Coal_GIS\Coal_database\Map_Files\362_Dietz No 6.pdf</t>
  </si>
  <si>
    <t>Sheridan Wyoming Coal Co. 1943</t>
  </si>
  <si>
    <t>Smith</t>
  </si>
  <si>
    <t>Abandoned 1954</t>
  </si>
  <si>
    <t>I:\Data\Coal\Coal_GIS\Coal_database\Map_Files\365_Dietz No 8 or 41.pdf</t>
  </si>
  <si>
    <t>See mine map for Monarch No. 45 (Sheridan)</t>
  </si>
  <si>
    <t>Sheridan Wyoming Coal Co.; Peter Kiewit Sons Co.(1979)</t>
  </si>
  <si>
    <t>Monarch No. 41; Big Horn Coal</t>
  </si>
  <si>
    <t>No. 7  1/2</t>
  </si>
  <si>
    <t>Seam No 9/10</t>
  </si>
  <si>
    <t>abandoned 1952</t>
  </si>
  <si>
    <t>No. 11</t>
  </si>
  <si>
    <t>abandoned 1954</t>
  </si>
  <si>
    <t>I:\Data\Coal\Coal_GIS\Coal_database\Map_Files\372_Dietz No 3.pdf</t>
  </si>
  <si>
    <t>Greybull Coal Co.</t>
  </si>
  <si>
    <t>Wilson, Blake, Stagg and Dodge</t>
  </si>
  <si>
    <t>Sheridan Coal Co.</t>
  </si>
  <si>
    <t>Batty</t>
  </si>
  <si>
    <t>Joe Batty late 1800s; OM Mitchell 1907-1912; NW Griggs</t>
  </si>
  <si>
    <t>No. 8</t>
  </si>
  <si>
    <t>I:\Data\Coal\Coal_GIS\Coal_database\Map_Files\381_Dietz No 8.pdf</t>
  </si>
  <si>
    <t>for mine map see Monarch (Sheridan)</t>
  </si>
  <si>
    <t>Peter Kiewit Sons's Co. owns leases 1979</t>
  </si>
  <si>
    <t>Gunn Quealy Coal co.</t>
  </si>
  <si>
    <t>Gunn; Gunn "C"</t>
  </si>
  <si>
    <t>I:\Data\Coal\Coal_GIS\Coal_database\Map_Files\385_Gunn Quealy C.pdf</t>
  </si>
  <si>
    <t>Vanguard No. 2</t>
  </si>
  <si>
    <t xml:space="preserve"> Lab No. WGS-29</t>
  </si>
  <si>
    <t>I:\Data\Coal\Coal_GIS\Coal_database\Map_Files\387_Vanguard No 2.pdf</t>
  </si>
  <si>
    <t>Upper Van Dyke</t>
  </si>
  <si>
    <t>also mined in Seam No. 11 but no sample data</t>
  </si>
  <si>
    <t>"B", Gunn "B"</t>
  </si>
  <si>
    <t>Ed Gwynn</t>
  </si>
  <si>
    <t>Abandoned 1933</t>
  </si>
  <si>
    <t>NW Reynolds</t>
  </si>
  <si>
    <t>I:\Data\Coal\Coal_GIS\Coal_database\Map_Files\394_Haddenham.pdf</t>
  </si>
  <si>
    <t>Eastern Great Divide Basin</t>
  </si>
  <si>
    <t>I:\Data\Coal\Coal_GIS\Coal_database\Map_Files\396_Downey.pdf</t>
  </si>
  <si>
    <t>Black Butte Coal Group Bed No. 1</t>
  </si>
  <si>
    <t>Hallville</t>
  </si>
  <si>
    <t>No. 80</t>
  </si>
  <si>
    <t>Hvol Bituminous -C to Subbituminous C</t>
  </si>
  <si>
    <t>Upper Walters</t>
  </si>
  <si>
    <t>I:\Data\Coal\Coal_GIS\Coal_database\Map_Files\399_Dutchman North.pdf</t>
  </si>
  <si>
    <t>I:\Data\Coal\Coal_GIS\Coal_database\Map_Files\399_Dutchman South.pdf</t>
  </si>
  <si>
    <t>Great Plains Resources and Development</t>
  </si>
  <si>
    <t>I:\Data\Coal\Coal_GIS\Coal_database\Map_Files\401_Dunne and Dunne Little.pdf</t>
  </si>
  <si>
    <t>Lander coal Co.</t>
  </si>
  <si>
    <t>No. 80, 79</t>
  </si>
  <si>
    <t>Hanna Basin Mining and Construction Co.</t>
  </si>
  <si>
    <t>Hvol C bituminous-Subbituminous A</t>
  </si>
  <si>
    <t>Sample of Bed No. 80 from WSGS RI-17</t>
  </si>
  <si>
    <t>WSGS RI-17</t>
  </si>
  <si>
    <t>George Hornick/George Kovack</t>
  </si>
  <si>
    <t>coal reported for 1970-1981 only</t>
  </si>
  <si>
    <t>Cooper Creek; Terry; Terry Fee</t>
  </si>
  <si>
    <t>Laramie Energy Research Center</t>
  </si>
  <si>
    <t>Monolith Portland Midwest Co.</t>
  </si>
  <si>
    <t>Fort Union-China Butte Member</t>
  </si>
  <si>
    <t>I:\Data\Coal\Coal_GIS\Coal_database\Map_Files\408_China Butte.pdf</t>
  </si>
  <si>
    <t>I:\Data\Coal\Coal_GIS\Coal_database\Map_Files\408_China Butte Detail.pdf</t>
  </si>
  <si>
    <t>Monolith No. 2</t>
  </si>
  <si>
    <t>Monolith Portland Midwest Co. 1937-1968; Colorado Coal Corp.</t>
  </si>
  <si>
    <t>For Production and quality see Hanna No. 1 Strip</t>
  </si>
  <si>
    <t>Union Pacific Coal Co. 1889-1934</t>
  </si>
  <si>
    <t>I:\Data\Coal\Coal_GIS\Coal_database\Map_Files\411_Hanna No 2.pdf</t>
  </si>
  <si>
    <t xml:space="preserve">Hanna No. 1  </t>
  </si>
  <si>
    <t>I:\Data\Coal\Coal_GIS\Coal_database\Map_Files\413_Hanna No 1.pdf</t>
  </si>
  <si>
    <t>Union Pacific Coal Co. 1889-1908</t>
  </si>
  <si>
    <t>Hanna No. 1</t>
  </si>
  <si>
    <t>Eli Todorovich</t>
  </si>
  <si>
    <t>Crosby; Big Horn</t>
  </si>
  <si>
    <t>abandoned 1948</t>
  </si>
  <si>
    <t>Nagoda and Oblak; K and R</t>
  </si>
  <si>
    <t>Sample_ID</t>
  </si>
  <si>
    <t>Lab No. 3605</t>
  </si>
  <si>
    <t>Lab No. 3606</t>
  </si>
  <si>
    <t>Lab No. 3607</t>
  </si>
  <si>
    <t>Lab No. 3608</t>
  </si>
  <si>
    <t>Lab No. 3609</t>
  </si>
  <si>
    <t>Hanna No. 1 Lab 3612</t>
  </si>
  <si>
    <t>Hanna No. 1 Lab 3613</t>
  </si>
  <si>
    <t>Hanna No. 1 Lab 3614</t>
  </si>
  <si>
    <t>I:\Data\Coal\Coal_GIS\Coal_database\Map_Files\418_Hanna No 3.pdf</t>
  </si>
  <si>
    <t>abandoned 1920</t>
  </si>
  <si>
    <t>Cody</t>
  </si>
  <si>
    <t>Subbituminous-A</t>
  </si>
  <si>
    <t>abandoned 1910</t>
  </si>
  <si>
    <t>Hanna No.1</t>
  </si>
  <si>
    <t>Union Pacific Coal Co. 1912-1920; John W. Hay Coal Co. 1920-1922; Hanna Coal Co. 1922-1926</t>
  </si>
  <si>
    <t>I:\Data\Coal\Coal_GIS\Coal_database\Map_Files\420_Hanna No 3 and a half.pdf</t>
  </si>
  <si>
    <t>abandoned 1946</t>
  </si>
  <si>
    <t>I:\Data\Coal\Coal_GIS\Coal_database\Map_Files\422_Hanna No 4.pdf</t>
  </si>
  <si>
    <t>I:\Data\Coal\Coal_GIS\Coal_database\Map_Files\422_Hanna No 4 Detail.pdf</t>
  </si>
  <si>
    <t>East Antelope</t>
  </si>
  <si>
    <t>Closed 1974</t>
  </si>
  <si>
    <t xml:space="preserve">D   </t>
  </si>
  <si>
    <t>East Gillette</t>
  </si>
  <si>
    <t>Proposed 1977</t>
  </si>
  <si>
    <t>Kerr-McGee Coal Corp.</t>
  </si>
  <si>
    <t>East Gillette Federal</t>
  </si>
  <si>
    <t>Hanna No. 5 lab 228224</t>
  </si>
  <si>
    <t>I:\Data\Coal\Coal_GIS\Coal_database\Map_Files\426_Hanna No 5.pdf</t>
  </si>
  <si>
    <t>Sample from WSGS OFR 79-05</t>
  </si>
  <si>
    <t>I:\Data\Coal\Coal_GIS\Coal_database\Map_Files\427_Hanna No 6.pdf</t>
  </si>
  <si>
    <t>Eocene-Paleocene</t>
  </si>
  <si>
    <t>Eocene-Paleocene/Upper Cretaceous</t>
  </si>
  <si>
    <t>Arch Mineral Corp. 1976</t>
  </si>
  <si>
    <t>Hanna No. 77</t>
  </si>
  <si>
    <t>Hanna No. 78</t>
  </si>
  <si>
    <t>Hanna No. 79 or 80</t>
  </si>
  <si>
    <t>Harney Creek Coal Co.</t>
  </si>
  <si>
    <t>abandoned 1912</t>
  </si>
  <si>
    <t>South Haystack</t>
  </si>
  <si>
    <t>Hams Fork Area</t>
  </si>
  <si>
    <t>I:\Data\Coal\Coal_GIS\Coal_database\Map_Files\441_Hiline.pdf</t>
  </si>
  <si>
    <t>Hi-Line; Goe; Ben-Goe; Highline; Hutchinson; Hutchison</t>
  </si>
  <si>
    <t>abandoned 1874</t>
  </si>
  <si>
    <t>William Hinton 1869-1874</t>
  </si>
  <si>
    <t>Upper Cretaceous-Paleocene</t>
  </si>
  <si>
    <t>abandoned 1977</t>
  </si>
  <si>
    <t>Lawrence Livermore Labs</t>
  </si>
  <si>
    <t>Felix No. 2</t>
  </si>
  <si>
    <t>Felix No. 1</t>
  </si>
  <si>
    <t>Bell; Holly No. 1; Hudson No.2</t>
  </si>
  <si>
    <t>abandoned 1944</t>
  </si>
  <si>
    <t>Wiley; Schwoob</t>
  </si>
  <si>
    <t>W.E. Holwell</t>
  </si>
  <si>
    <t>Holwell No. 1</t>
  </si>
  <si>
    <t>I:\Data\Coal\Coal_GIS\Coal_database\Map_Files\452_Holwell.pdf</t>
  </si>
  <si>
    <t>I:\Data\Coal\Coal_GIS\Coal_database\Map_Files\455_Home.pdf</t>
  </si>
  <si>
    <t>abandoned 1927</t>
  </si>
  <si>
    <t>Home Fuel Co.</t>
  </si>
  <si>
    <t>Rock Springs No. 1; Home Fuel Co.</t>
  </si>
  <si>
    <t>I:\Data\Coal\Coal_GIS\Coal_database\Map_Files\456_Echeta.pdf</t>
  </si>
  <si>
    <t>abandoned 1945</t>
  </si>
  <si>
    <t>I:\Data\Coal\Coal_GIS\Coal_database\Map_Files\458_Honeysett.pdf</t>
  </si>
  <si>
    <t xml:space="preserve"> Lab 5802</t>
  </si>
  <si>
    <t>Black Rock Coal Group</t>
  </si>
  <si>
    <t xml:space="preserve"> Lab 5803</t>
  </si>
  <si>
    <t>Chilton</t>
  </si>
  <si>
    <t>Crookston</t>
  </si>
  <si>
    <t>Hotchkiss and Boyle</t>
  </si>
  <si>
    <t>I:\Data\Coal\Coal_GIS\Coal_database\Map_Files\465_Hotchkiss Fremont.pdf</t>
  </si>
  <si>
    <t>I:\Data\Coal\Coal_GIS\Coal_database\Map_Files\466_Efell.pdf</t>
  </si>
  <si>
    <t>I:\Data\Coal\Coal_GIS\Coal_database\Map_Files\467_Hotchkiss No 2 Sheridan.pdf</t>
  </si>
  <si>
    <t>Hotchkiss Coal Co.</t>
  </si>
  <si>
    <t>George Edwards</t>
  </si>
  <si>
    <t>Elko and Sorenson; Kemmerer Coal Co.</t>
  </si>
  <si>
    <t>I:\Data\Coal\Coal_GIS\Coal_database\Map_Files\471_Elkol.pdf</t>
  </si>
  <si>
    <t>Deep/ Surface</t>
  </si>
  <si>
    <t>Room and Pillar; Truck Shovel</t>
  </si>
  <si>
    <t>Hvol Bituminous A, C</t>
  </si>
  <si>
    <t>abandoned 1917</t>
  </si>
  <si>
    <t>Fairview; McDonald</t>
  </si>
  <si>
    <t>Moyer</t>
  </si>
  <si>
    <t>Lower ULM</t>
  </si>
  <si>
    <t>American Humates</t>
  </si>
  <si>
    <t xml:space="preserve"> American Humates 1962-1965; Humac Co. 1969-1970</t>
  </si>
  <si>
    <t>abandoned 1970</t>
  </si>
  <si>
    <t>I:\Data\Coal\Coal_GIS\Coal_database\Map_Files\476_Hunt.pdf</t>
  </si>
  <si>
    <t>Edward T. Hunt 1932-1942</t>
  </si>
  <si>
    <t>abandoned 1942; see Shipton for map</t>
  </si>
  <si>
    <t>I:\Data\Coal\Coal_GIS\Coal_database\Map_Files\477_Elmo Peacock.pdf</t>
  </si>
  <si>
    <t>Abandoned 1941</t>
  </si>
  <si>
    <t>Elmo Peacock 1932-1933; G.E. Siltamaki 1934-1941</t>
  </si>
  <si>
    <t>Peacock</t>
  </si>
  <si>
    <t>No. 79</t>
  </si>
  <si>
    <t>Ben Goe; Goe; Hi-Line; Hiline; Highline; Hutchison</t>
  </si>
  <si>
    <t>I:\Data\Coal\Coal_GIS\Coal_database\Map_Files\481_Incline.pdf</t>
  </si>
  <si>
    <t>Black Coal Group</t>
  </si>
  <si>
    <t>Lab No. 6774</t>
  </si>
  <si>
    <t>Abandoned 1890</t>
  </si>
  <si>
    <t>Inez Coal Co. 1888-1920</t>
  </si>
  <si>
    <t>Abandoned 1920</t>
  </si>
  <si>
    <t>Y</t>
  </si>
  <si>
    <t>Abandoned 1938</t>
  </si>
  <si>
    <t>Hudson; Hudson No. 1</t>
  </si>
  <si>
    <t>Lab No. 6712</t>
  </si>
  <si>
    <t>Lab No. 13178</t>
  </si>
  <si>
    <t>Lab No. 13179</t>
  </si>
  <si>
    <t>Energy Resources Proposed 2</t>
  </si>
  <si>
    <t>Energy Resource, Inc.</t>
  </si>
  <si>
    <t>Hanna-Ferris</t>
  </si>
  <si>
    <t>Proposed 1971; never operated</t>
  </si>
  <si>
    <t>I:\Data\Coal\Coal_GIS\Coal_database\Map_Files\487_Energy Strip.pdf</t>
  </si>
  <si>
    <t>Brooks</t>
  </si>
  <si>
    <t>Rimrock</t>
  </si>
  <si>
    <t>ERDA Gasification</t>
  </si>
  <si>
    <t>I:\Data\Coal\Coal_GIS\Coal_database\Map_Files\490_Issac Schematic.pdf</t>
  </si>
  <si>
    <t>I:\Data\Coal\Coal_GIS\Coal_database\Map_Files\493_Iter Gros Ventre.pdf</t>
  </si>
  <si>
    <t>Lab No. 93386</t>
  </si>
  <si>
    <t>J.F. White</t>
  </si>
  <si>
    <t>Gray Bull</t>
  </si>
  <si>
    <t>I:\Data\Coal\Coal_GIS\Coal_database\Map_Files\497_JL Johnson No 3.pdf</t>
  </si>
  <si>
    <t>Elk Mountain Coal Co.</t>
  </si>
  <si>
    <t>I:\Data\Coal\Coal_GIS\Coal_database\Map_Files\498_Excelsior.pdf</t>
  </si>
  <si>
    <t>Lab No. 93541</t>
  </si>
  <si>
    <t>Abandoned 1976</t>
  </si>
  <si>
    <t>I:\Data\Coal\Coal_GIS\Coal_database\Map_Files\509_Jesse Nice.pdf</t>
  </si>
  <si>
    <t>I:\Data\Coal\Coal_GIS\Coal_database\Map_Files\512_John Jarvie.pdf</t>
  </si>
  <si>
    <t>I:\Data\Coal\Coal_GIS\Coal_database\Map_Files\515_John Park.pdf</t>
  </si>
  <si>
    <t>Rock Springs No.1 ; Rk Spgs No. 1</t>
  </si>
  <si>
    <t>Abandoned 1945</t>
  </si>
  <si>
    <t>Abandoned 1916</t>
  </si>
  <si>
    <t>US Bureau of Reclamation</t>
  </si>
  <si>
    <t>US B.of R. Archives</t>
  </si>
  <si>
    <t>I:\Data\Coal\Coal_GIS\Coal_database\Map_Files\518_Johnson_Carbon.pdf</t>
  </si>
  <si>
    <t>Jay L. Johnson</t>
  </si>
  <si>
    <t>Carbon County; Elk Mountain; Elk Mountain Valley No. 2; Abbott; Wilson; Wilson No. 2</t>
  </si>
  <si>
    <t>Elk Mountain Valley Strip</t>
  </si>
  <si>
    <t>DC Wilhelm</t>
  </si>
  <si>
    <t>Eocene/Paleocene</t>
  </si>
  <si>
    <t>I:\Data\Coal\Coal_GIS\Coal_database\Map_Files\522_Johnson Carbon Detail.pdf</t>
  </si>
  <si>
    <t>I:\Data\Coal\Coal_GIS\Coal_database\Map_Files\522_Johnson Carbon Location.pdf</t>
  </si>
  <si>
    <t>adit is sw,ne,se,se</t>
  </si>
  <si>
    <t>Waghorn; Johnson No. 3; Johnson (Carbon 1)</t>
  </si>
  <si>
    <t>U.S. Forest Service, Federal Coal</t>
  </si>
  <si>
    <t>Abandoned 1942</t>
  </si>
  <si>
    <t>I:\Data\Coal\Coal_GIS\Coal_database\Map_Files\527_Lees.pdf</t>
  </si>
  <si>
    <t>James W. Lees</t>
  </si>
  <si>
    <t>Abandoned 1889</t>
  </si>
  <si>
    <t xml:space="preserve"> Lab No. 3696</t>
  </si>
  <si>
    <t>Rogers and Gapin</t>
  </si>
  <si>
    <t>Cambria Mines</t>
  </si>
  <si>
    <t>Abandoned 1912</t>
  </si>
  <si>
    <t>Eagle; Nagode and Oblak</t>
  </si>
  <si>
    <t>Kowlok and Robertson, 1934</t>
  </si>
  <si>
    <t>Leucite Hills Strip</t>
  </si>
  <si>
    <t>Truck shovel</t>
  </si>
  <si>
    <t>Black Butte Mine personnel 2017</t>
  </si>
  <si>
    <t>Rock Springs East</t>
  </si>
  <si>
    <t>I:\Data\Coal\Coal_GIS\Coal_database\Map_Files\539_Kampman.pdf</t>
  </si>
  <si>
    <t>I:\Data\Coal\Coal_GIS\Coal_database\Map_Files\540_Junction.pdf</t>
  </si>
  <si>
    <t>Heber C. Bell</t>
  </si>
  <si>
    <t>Lab No. 6791</t>
  </si>
  <si>
    <t>Kappe's</t>
  </si>
  <si>
    <t>Keil</t>
  </si>
  <si>
    <t>Neil Butte Co.</t>
  </si>
  <si>
    <t>Linch Prospects</t>
  </si>
  <si>
    <t>Lincoln Kemmerer Coal Co. 1915-1918; F.H. Rolapp Coal Co. 1919-1922</t>
  </si>
  <si>
    <t>Kemmerer No 1</t>
  </si>
  <si>
    <t>Abandoned 1922</t>
  </si>
  <si>
    <t>B. Galishaw (Manager)</t>
  </si>
  <si>
    <t>I:\Data\Coal\Coal_GIS\Coal_database\Map_Files\550_Lion.pdf</t>
  </si>
  <si>
    <t>Star No. 3; Routh Strip Mine</t>
  </si>
  <si>
    <t>I:\Data\Coal\Coal_GIS\Coal_database\Map_Files\552_Kemmerer No 1 bot.pdf</t>
  </si>
  <si>
    <t>I:\Data\Coal\Coal_GIS\Coal_database\Map_Files\552_Kemmerer No 1 top.pdf</t>
  </si>
  <si>
    <t>Kemmerer Coal Co., No. 1; Frontier; Frontier No. 1</t>
  </si>
  <si>
    <t>Star No. 1 seam</t>
  </si>
  <si>
    <t>Colony Coal Corp.</t>
  </si>
  <si>
    <t>Lab No. 11566</t>
  </si>
  <si>
    <t>Lab No. 2286</t>
  </si>
  <si>
    <t>Lab No. 11567</t>
  </si>
  <si>
    <t>Lab No. 11565</t>
  </si>
  <si>
    <t>Lab No. 11568</t>
  </si>
  <si>
    <t>Kemmerer Coal Co. 1908-1926</t>
  </si>
  <si>
    <t>Kemmerer No 1 ('A')</t>
  </si>
  <si>
    <t>Lab No. 13517</t>
  </si>
  <si>
    <t>Lab No. 13518</t>
  </si>
  <si>
    <t>Lab No. 13519</t>
  </si>
  <si>
    <t>Mine Explosion 1/20/1912 killed 6 miners.</t>
  </si>
  <si>
    <t>Lab No. 18612</t>
  </si>
  <si>
    <t>Lab No. 18783</t>
  </si>
  <si>
    <t>Lab No. 33023</t>
  </si>
  <si>
    <t>Lab No. 18608</t>
  </si>
  <si>
    <t>Lab No. 18609</t>
  </si>
  <si>
    <t>Lab No. 18610</t>
  </si>
  <si>
    <t>Lab No. 18611</t>
  </si>
  <si>
    <t>Abandoned 1952</t>
  </si>
  <si>
    <t>Jakes Mine</t>
  </si>
  <si>
    <t>I:\Data\Coal\Coal_GIS\Coal_database\Map_Files\555_Kendall.pdf</t>
  </si>
  <si>
    <t>I:\Data\Coal\Coal_GIS\Coal_database\Map_Files\555_Kendall b.pdf</t>
  </si>
  <si>
    <t>Edward Kendall (Jake Zuroski?)</t>
  </si>
  <si>
    <t>I:\Data\Coal\Coal_GIS\Coal_database\Map_Files\558_Keils.pdf</t>
  </si>
  <si>
    <t>sw,se</t>
  </si>
  <si>
    <t>Stewart Kennedy</t>
  </si>
  <si>
    <t>Colorado - Wyoming Coal Co. 1911-1923</t>
  </si>
  <si>
    <t>Abandoned 1925</t>
  </si>
  <si>
    <t>Abandoned 1923</t>
  </si>
  <si>
    <t>Arvada?</t>
  </si>
  <si>
    <t>Kimball Draw</t>
  </si>
  <si>
    <t xml:space="preserve">Big Horn </t>
  </si>
  <si>
    <t>Kinear</t>
  </si>
  <si>
    <t>Lab No. 9133</t>
  </si>
  <si>
    <t>Cottonwood; New Cottonwood</t>
  </si>
  <si>
    <t>I:\Data\Coal\Coal_GIS\Coal_database\Map_Files\570_Kool.pdf</t>
  </si>
  <si>
    <t>Sheridan-Wyoming Coal Co. 1907-1922</t>
  </si>
  <si>
    <t>Kool No. 1; Kool No. 46; Monarch No. 46</t>
  </si>
  <si>
    <t>see mine map for Monarch No. 45</t>
  </si>
  <si>
    <t>Minersville; Star</t>
  </si>
  <si>
    <t>Healy</t>
  </si>
  <si>
    <t>Upper</t>
  </si>
  <si>
    <t>Lower</t>
  </si>
  <si>
    <t>Lab No. 3920</t>
  </si>
  <si>
    <t>Lab No. 3922</t>
  </si>
  <si>
    <t>Abandoned 1906</t>
  </si>
  <si>
    <t>Rock Springs Fuel Co.</t>
  </si>
  <si>
    <t>Kleenfryre No. 3; Rock Springs Fuel Co. No. 3; Kleenfrye</t>
  </si>
  <si>
    <t>Lion Coal Co. No. 5; Blairtown; Blairtown No. 5</t>
  </si>
  <si>
    <t>No. 3 Seam</t>
  </si>
  <si>
    <t>I:\Data\Coal\Coal_GIS\Coal_database\Map_Files\581_RJ Ireland.pdf</t>
  </si>
  <si>
    <t>R.J. Ireland, Jr.</t>
  </si>
  <si>
    <t>Burnell No. 3; Gebo No. 3; Owl Creek No. 3</t>
  </si>
  <si>
    <t>Burnell No. 4; Gebo No. 4; Owl Creek No. 4</t>
  </si>
  <si>
    <t>I:\Data\Coal\Coal_GIS\Coal_database\Map_Files\582_RJ Ireland No 4 and 5.pdf</t>
  </si>
  <si>
    <t>Gebo No. 5 or Miller</t>
  </si>
  <si>
    <t>Lion; Lion No. 1; Star No. 3</t>
  </si>
  <si>
    <t>I:\Data\Coal\Coal_GIS\Coal_database\Map_Files\588_Rainbow Mines.pdf</t>
  </si>
  <si>
    <t>Abandoned 1908</t>
  </si>
  <si>
    <t>Gunn - Quealy Coal Co.</t>
  </si>
  <si>
    <t>Gunn - Quealy No. 3</t>
  </si>
  <si>
    <t>I:\Data\Coal\Coal_GIS\Coal_database\Map_Files\595_Rainbow No 6.pdf</t>
  </si>
  <si>
    <t>abandoned 1960</t>
  </si>
  <si>
    <t>I:\Data\Coal\Coal_GIS\Coal_database\Map_Files\596_Rainbow No 7.pdf</t>
  </si>
  <si>
    <t>abandoned 1972</t>
  </si>
  <si>
    <t>Seam No. 7 (mined and processed as coke)</t>
  </si>
  <si>
    <t>Seam No. 11</t>
  </si>
  <si>
    <t>No. 5 Van Dyke</t>
  </si>
  <si>
    <t>abandoned 1953</t>
  </si>
  <si>
    <t>Luckslinger Opening</t>
  </si>
  <si>
    <t>Central Coal and Coke Co.</t>
  </si>
  <si>
    <t>I:\Data\Coal\Coal_GIS\Coal_database\Map_Files\606_Mac Pherson and Coleman.pdf</t>
  </si>
  <si>
    <t>I:\Data\Coal\Coal_GIS\Coal_database\Map_Files\608_MC Coal Mine.pdf</t>
  </si>
  <si>
    <t>nw, ne</t>
  </si>
  <si>
    <t>near Glenrock, WY</t>
  </si>
  <si>
    <t>I:\Data\Coal\Coal_GIS\Coal_database\Map_Files\609_Ranchester.pdf</t>
  </si>
  <si>
    <t>Ranchester</t>
  </si>
  <si>
    <t xml:space="preserve">Subbituminous  </t>
  </si>
  <si>
    <t>No. 2</t>
  </si>
  <si>
    <t>M and M Coal Co.</t>
  </si>
  <si>
    <t>No production 1913-1932; Abandoned 1944</t>
  </si>
  <si>
    <t>Lab No. 10775</t>
  </si>
  <si>
    <t>Thompson Bros.</t>
  </si>
  <si>
    <t>Flagstaff; Beall; Converse Prospect</t>
  </si>
  <si>
    <t>I:\Data\Coal\Coal_GIS\Coal_database\Map_Files\620_Rawlins.pdf</t>
  </si>
  <si>
    <t>Abandoned 1902</t>
  </si>
  <si>
    <t>Martin (Campbell)</t>
  </si>
  <si>
    <t>Company; Company Bank</t>
  </si>
  <si>
    <t>I:\Data\Coal\Coal_GIS\Coal_database\Map_Files\623_Red Ash.pdf</t>
  </si>
  <si>
    <t>Red Rim</t>
  </si>
  <si>
    <t>Red Rim Strip</t>
  </si>
  <si>
    <t>B1 upper</t>
  </si>
  <si>
    <t>Fillmore Ranch-B2</t>
  </si>
  <si>
    <t>Muddy Creek-C</t>
  </si>
  <si>
    <t>Separation Creek-D</t>
  </si>
  <si>
    <t>Riner R1</t>
  </si>
  <si>
    <t>Riner R2</t>
  </si>
  <si>
    <t>Olson Draw-E</t>
  </si>
  <si>
    <t>Lower Olson Draw-R3</t>
  </si>
  <si>
    <t>Red Rim upper-F</t>
  </si>
  <si>
    <t>Red Rim lower-Pine</t>
  </si>
  <si>
    <t>Daley Ranch-G</t>
  </si>
  <si>
    <t>I:\Data\Coal\Coal_GIS\Coal_database\Map_Files\625_Red Rim.pdf</t>
  </si>
  <si>
    <t>I:\Data\Coal\Coal_GIS\Coal_database\Map_Files\625_Red Rim Detail.pdf</t>
  </si>
  <si>
    <t>Abandoned 1907</t>
  </si>
  <si>
    <t>Upper Masters</t>
  </si>
  <si>
    <t>Mayfield, Hillsbury, and Murphy</t>
  </si>
  <si>
    <t>McCord Prospect</t>
  </si>
  <si>
    <t>deep</t>
  </si>
  <si>
    <t>Monolith; McMillian; McMillian Colorado Coal Corp.</t>
  </si>
  <si>
    <t>I:\Data\Coal\Coal_GIS\Coal_database\Map_Files\634_Red Mountain.pdf</t>
  </si>
  <si>
    <t>Colorado Coal Corp.</t>
  </si>
  <si>
    <t>strike N30E</t>
  </si>
  <si>
    <t xml:space="preserve">Eocene  </t>
  </si>
  <si>
    <t>D.R. McCullough</t>
  </si>
  <si>
    <t>Abandoned 1895</t>
  </si>
  <si>
    <t>Mine Explosion 3/20/1895 killed 62.</t>
  </si>
  <si>
    <t>OFR-79-296; Niosh_Database_2016</t>
  </si>
  <si>
    <t>Abandoned 1917</t>
  </si>
  <si>
    <t>Fairview Coal Co.</t>
  </si>
  <si>
    <t>Fairview; Hughes-Fairview</t>
  </si>
  <si>
    <t>I:\Data\Coal\Coal_GIS\Coal_database\Map_Files\640_Red Canyon No 2.pdf</t>
  </si>
  <si>
    <t>Central Pacific No. 2</t>
  </si>
  <si>
    <t>Rocky Mountain Coal and Iron Co.</t>
  </si>
  <si>
    <t>McDowell and Dobson</t>
  </si>
  <si>
    <t>I:\Data\Coal\Coal_GIS\Coal_database\Map_Files\648_Lava Creek.pdf</t>
  </si>
  <si>
    <t>Central Pacific No. 8</t>
  </si>
  <si>
    <t>I:\Data\Coal\Coal_GIS\Coal_database\Map_Files\652_Reliance No 1.pdf</t>
  </si>
  <si>
    <t>Seam No. 7.5</t>
  </si>
  <si>
    <t>Seams No. 1, 11 mined in T19N R104W Sec 4</t>
  </si>
  <si>
    <t>Seam No. 3</t>
  </si>
  <si>
    <t xml:space="preserve">Union Pacific Coal Co.  </t>
  </si>
  <si>
    <t>I:\Data\Coal\Coal_GIS\Coal_database\Map_Files\653_Reliance No 3.pdf</t>
  </si>
  <si>
    <t>I:\Data\Coal\Coal_GIS\Coal_database\Map_Files\653_Reliance No 3 Old.pdf</t>
  </si>
  <si>
    <t>I:\Data\Coal\Coal_GIS\Coal_database\Map_Files\654_Reliance No 1 and 4.pdf</t>
  </si>
  <si>
    <t>Abandoned 1951</t>
  </si>
  <si>
    <t>I:\Data\Coal\Coal_GIS\Coal_database\Map_Files\656_Reliance No 5.pdf</t>
  </si>
  <si>
    <t>I:\Data\Coal\Coal_GIS\Coal_database\Map_Files\657_Reliance No 7.pdf</t>
  </si>
  <si>
    <t>McKeal</t>
  </si>
  <si>
    <t>WR</t>
  </si>
  <si>
    <t>Abandoned 1972</t>
  </si>
  <si>
    <t>I:\Data\Coal\Coal_GIS\Coal_database\Map_Files\662_Reliance Pit No 1.pdf</t>
  </si>
  <si>
    <t>Seam No. 4</t>
  </si>
  <si>
    <t>Seam No. 13</t>
  </si>
  <si>
    <t>L.O. McLean</t>
  </si>
  <si>
    <t>I:\Data\Coal\Coal_GIS\Coal_database\Map_Files\664_Mcmillen.pdf</t>
  </si>
  <si>
    <t>McMillan; Red Mountain</t>
  </si>
  <si>
    <t>Abandoned 1940</t>
  </si>
  <si>
    <t>I:\Data\Coal\Coal_GIS\Coal_database\Map_Files\665_Reliance Pit No 2.pdf</t>
  </si>
  <si>
    <t>Reliance Pit No. 3a</t>
  </si>
  <si>
    <t>McPherson</t>
  </si>
  <si>
    <t>MacPherson</t>
  </si>
  <si>
    <t>I:\Data\Coal\Coal_GIS\Coal_database\Map_Files\670_Reliance Pit No 4.pdf</t>
  </si>
  <si>
    <t>Reliance Pit No. 4</t>
  </si>
  <si>
    <t>G.N. Mecklen</t>
  </si>
  <si>
    <t>Reliance Pit No. 5</t>
  </si>
  <si>
    <t>Reliance Pit No. 6</t>
  </si>
  <si>
    <t>Reliance Pit No. 7</t>
  </si>
  <si>
    <t>Medicine Bow Strip</t>
  </si>
  <si>
    <t>I:\Data\Coal\Coal_GIS\Coal_database\Map_Files\675_Medicine Bow Seminoe and Rosebud.pdf</t>
  </si>
  <si>
    <t>Arch Coal Co.</t>
  </si>
  <si>
    <t>Closed 2004</t>
  </si>
  <si>
    <t>Reliance Pit No. 8</t>
  </si>
  <si>
    <t>Reliance Pit No. 9</t>
  </si>
  <si>
    <t>Reliance Pit No. 10</t>
  </si>
  <si>
    <t>Reliance Pit No. 11</t>
  </si>
  <si>
    <t>I:\Data\Coal\Coal_GIS\Coal_database\Map_Files\681_Megeath.pdf</t>
  </si>
  <si>
    <t>Nos 1, 3, 4, 7, 7 1/2, 8, 9</t>
  </si>
  <si>
    <t>Megeath Coal Co.</t>
  </si>
  <si>
    <t>I:\Data\Coal\Coal_GIS\Coal_database\Map_Files\682_Megeath No 7.pdf</t>
  </si>
  <si>
    <t>Reliance Strip</t>
  </si>
  <si>
    <t>Seam No. 8</t>
  </si>
  <si>
    <t>Proposed 1976</t>
  </si>
  <si>
    <t>I:\Data\Coal\Coal_GIS\Coal_database\Map_Files\684_Reliance Strip.pdf</t>
  </si>
  <si>
    <t>Black Rock</t>
  </si>
  <si>
    <t>subbituminous</t>
  </si>
  <si>
    <t>I:\Data\Coal\Coal_GIS\Coal_database\Map_Files\689_Reynolds_Teton.pdf</t>
  </si>
  <si>
    <t>Granite Creek</t>
  </si>
  <si>
    <t>N.W. Reynolds</t>
  </si>
  <si>
    <t>Michigan-Wyoming</t>
  </si>
  <si>
    <t>I:\Data\Coal\Coal_GIS\Coal_database\Map_Files\699_Miller_Hot Springs.pdf</t>
  </si>
  <si>
    <t>See R.J. Ireland No. 3 for map</t>
  </si>
  <si>
    <t>Miller (Sweetwater)</t>
  </si>
  <si>
    <t>C.B. and H</t>
  </si>
  <si>
    <t>Miller Prospect</t>
  </si>
  <si>
    <t>Genaro and Gallo</t>
  </si>
  <si>
    <t>Rim Rock Strip Nos 1, and 2</t>
  </si>
  <si>
    <t>hanna</t>
  </si>
  <si>
    <t>I:\Data\Coal\Coal_GIS\Coal_database\Map_Files\711_Rim Rock Strips No 1 and 2.pdf</t>
  </si>
  <si>
    <t>Energy Development Co.-Arnold Hannum</t>
  </si>
  <si>
    <t>Rim Rock Strip No. 3</t>
  </si>
  <si>
    <t>Resource Exploration and Mining</t>
  </si>
  <si>
    <t>I:\Data\Coal\Coal_GIS\Coal_database\Map_Files\712_Rim Rock Strip No 3.pdf</t>
  </si>
  <si>
    <t>Rim Rock Pit No. 4</t>
  </si>
  <si>
    <t>Brooks Rider of Bed No. 68</t>
  </si>
  <si>
    <t>I:\Data\Coal\Coal_GIS\Coal_database\Map_Files\714_Riverside.pdf</t>
  </si>
  <si>
    <t>Riverside Coal Co</t>
  </si>
  <si>
    <t>Lab No. 5340</t>
  </si>
  <si>
    <t>Rochelle</t>
  </si>
  <si>
    <t>Wyodak - Anderson</t>
  </si>
  <si>
    <t>Peabody Coal</t>
  </si>
  <si>
    <t>Dragline, truck shovel</t>
  </si>
  <si>
    <t>Lab No. 93385</t>
  </si>
  <si>
    <t>RME No. 93 Lab No. 3781</t>
  </si>
  <si>
    <t>Abandoned 1903</t>
  </si>
  <si>
    <t>I:\Data\Coal\Coal_GIS\Coal_database\Map_Files\723_Rock Springs Fuel Co No 1.pdf</t>
  </si>
  <si>
    <t>Rock Springs No. 1</t>
  </si>
  <si>
    <t>Seam No.1</t>
  </si>
  <si>
    <t>Gracey No. 1</t>
  </si>
  <si>
    <t xml:space="preserve"> Lab No. 5808</t>
  </si>
  <si>
    <t xml:space="preserve"> Lab No. 5811</t>
  </si>
  <si>
    <t xml:space="preserve"> Lab No. 7093</t>
  </si>
  <si>
    <t xml:space="preserve"> Lab No. 7103</t>
  </si>
  <si>
    <t>Lab No. 7170</t>
  </si>
  <si>
    <t xml:space="preserve"> Lab No. 7097</t>
  </si>
  <si>
    <t>Union Pacific Coal Co. 1888-1910</t>
  </si>
  <si>
    <t>Lab No. 5358</t>
  </si>
  <si>
    <t>Union Pacific No. 1</t>
  </si>
  <si>
    <t>also mining Seam No. 7</t>
  </si>
  <si>
    <t>I:\Data\Coal\Coal_GIS\Coal_database\Map_Files\725_Rock Springs No 1 UP.pdf</t>
  </si>
  <si>
    <t xml:space="preserve">Blair; Blair Slope; Young; Wyoming No. 1; Rock Springs Coal Co. No. 1; </t>
  </si>
  <si>
    <t>Rock Springs Fuel Co No. 1</t>
  </si>
  <si>
    <t>I:\Data\Coal\Coal_GIS\Coal_database\Map_Files\728_Rock Springs No 2a UP.pdf</t>
  </si>
  <si>
    <t>Rock Springs No. 2 (old)</t>
  </si>
  <si>
    <t>I:\Data\Coal\Coal_GIS\Coal_database\Map_Files\729_Rock Springs No 2b UP.pdf</t>
  </si>
  <si>
    <t>Sigmund Stern</t>
  </si>
  <si>
    <t>I:\Data\Coal\Coal_GIS\Coal_database\Map_Files\731_Rock Springs No 3 UP.pdf</t>
  </si>
  <si>
    <t>Lab No. 5363</t>
  </si>
  <si>
    <t>I:\Data\Coal\Coal_GIS\Coal_database\Map_Files\732_Rock Springs Fuel Co No 3.pdf</t>
  </si>
  <si>
    <t>Rock Springs No.1 (RSFC); Rock Springs No. 3</t>
  </si>
  <si>
    <t>Union Pacific No. 3; Rock Springs Old No. 3</t>
  </si>
  <si>
    <t>Union Pacific No. 4</t>
  </si>
  <si>
    <t>Lab No. 99542</t>
  </si>
  <si>
    <t>Lab No. 99544</t>
  </si>
  <si>
    <t>Lab No. 99543</t>
  </si>
  <si>
    <t>I:\Data\Coal\Coal_GIS\Coal_database\Map_Files\733_Rock Springs No 4.pdf</t>
  </si>
  <si>
    <t>I:\Data\Coal\Coal_GIS\Coal_database\Map_Files\733_Rock Springs No 4 General.pdf</t>
  </si>
  <si>
    <t>Union Pacific No. 5; Rock Springs Old No. 5; Union Pacific Old No. 5</t>
  </si>
  <si>
    <t>Union Pacific Coal co.</t>
  </si>
  <si>
    <t>I:\Data\Coal\Coal_GIS\Coal_database\Map_Files\734_Rock Springs No 5 UP.pdf</t>
  </si>
  <si>
    <t>Seam No. 5</t>
  </si>
  <si>
    <t>also mining Seam No. 3</t>
  </si>
  <si>
    <t>No. 6</t>
  </si>
  <si>
    <t>Union Pacific No. 6; Rock Springs Old No. 6</t>
  </si>
  <si>
    <t>Abandoned 1886</t>
  </si>
  <si>
    <t>I:\Data\Coal\Coal_GIS\Coal_database\Map_Files\736_Rock Springs No 6 UP.pdf</t>
  </si>
  <si>
    <t>Lab No. 6773</t>
  </si>
  <si>
    <t>Lab No. 6042</t>
  </si>
  <si>
    <t>Union Pacific No.7; Rock Springs No. 9</t>
  </si>
  <si>
    <t>Union Pacific Coal Co. 1888-1927</t>
  </si>
  <si>
    <t>I:\Data\Coal\Coal_GIS\Coal_database\Map_Files\738_Rock Springs No 8 UP.pdf</t>
  </si>
  <si>
    <t>Union Pacific No.8; Rock Springs Old No. 8; Rock Springs New No. 8; Union Pacific Old No. 8</t>
  </si>
  <si>
    <t>Union Pacific Coal Co. 1891-1962</t>
  </si>
  <si>
    <t>Seams No. 1, No. 7</t>
  </si>
  <si>
    <t>Also mined T19,R104,S19</t>
  </si>
  <si>
    <t>Union Pacific Coal Co. 1895-1913</t>
  </si>
  <si>
    <t>I:\Data\Coal\Coal_GIS\Coal_database\Map_Files\740_Rock Springs No 9 UP.pdf</t>
  </si>
  <si>
    <t>Lab No. 5362</t>
  </si>
  <si>
    <t>Union Pacific No. 10</t>
  </si>
  <si>
    <t>Lab No. 3165</t>
  </si>
  <si>
    <t>Also have Seam No. 11</t>
  </si>
  <si>
    <t>Lab No. 3213</t>
  </si>
  <si>
    <t>Lab No. 3164</t>
  </si>
  <si>
    <t>I:\Data\Coal\Coal_GIS\Coal_database\Map_Files\742_Rock Springs No 10.pdf</t>
  </si>
  <si>
    <t>I:\Data\Coal\Coal_GIS\Coal_database\Map_Files\742_Rock Springs No 10 General.pdf</t>
  </si>
  <si>
    <t>I:\Data\Coal\Coal_GIS\Coal_database\Map_Files\743_Rock Springs No 11.pdf</t>
  </si>
  <si>
    <t>E-Plane No. 11</t>
  </si>
  <si>
    <t>USGS GQ-510 (1966) used the term Foote Creek Fm for the coal-bearing Paleocene unit, which is now designated as part of the Medicine Bow Fm.</t>
  </si>
  <si>
    <t xml:space="preserve">Mesaverde </t>
  </si>
  <si>
    <t>Monolith No 2</t>
  </si>
  <si>
    <t>I:\Data\Coal\Coal_GIS\Coal_database\Map_Files\749_Elmo Area.pdf</t>
  </si>
  <si>
    <t>No. 2; Union Pacific No. 2; Rock Springs Old no. 2</t>
  </si>
  <si>
    <t>Possibly mined through by the Black Butte Mine</t>
  </si>
  <si>
    <t>George R Morrison and T.A. Hopkins</t>
  </si>
  <si>
    <t>Upper/Lower seam avg</t>
  </si>
  <si>
    <t>Red Rim?</t>
  </si>
  <si>
    <t>Muddy Gap</t>
  </si>
  <si>
    <t>Old Monarch; Monarch No.45; Monarch No. 45-2; Monarch No. 46</t>
  </si>
  <si>
    <t>Sheridan Wyoming Coal Co.</t>
  </si>
  <si>
    <t>I:\Data\Coal\Coal_GIS\Coal_database\Map_Files\765_Monarch.pdf</t>
  </si>
  <si>
    <t>I:\Data\Coal\Coal_GIS\Coal_database\Map_Files\765_Monarch et al.pdf</t>
  </si>
  <si>
    <t>Roncco</t>
  </si>
  <si>
    <t>I:\Data\Coal\Coal_GIS\Coal_database\Map_Files\767_Roncco.pdf</t>
  </si>
  <si>
    <t>Gebo has 4 seam splits: Seam 1 is 7'; Seam 2 is 5'; Seam 3 is 4'; Seam 4 is 9'</t>
  </si>
  <si>
    <t>Rosebud</t>
  </si>
  <si>
    <t>Bed no. 80</t>
  </si>
  <si>
    <t>Peter Kiewit and Sons</t>
  </si>
  <si>
    <t>Buffalo Wyo Coal Co.</t>
  </si>
  <si>
    <t>Abandoned 1932</t>
  </si>
  <si>
    <t xml:space="preserve">Eocene   </t>
  </si>
  <si>
    <t>Eagle; K and R</t>
  </si>
  <si>
    <t>Abandoned 1948</t>
  </si>
  <si>
    <t>Charles Claudson</t>
  </si>
  <si>
    <t>Fox Hills Sandstone</t>
  </si>
  <si>
    <t>Cody; Cosy Coal Co.</t>
  </si>
  <si>
    <t>Otto I. Nelson</t>
  </si>
  <si>
    <t>Abandoned 1950</t>
  </si>
  <si>
    <t>I:\Data\Coal\Coal_GIS\Coal_database\Map_Files\776_Nebraska.pdf</t>
  </si>
  <si>
    <t>Nebraska Coal Co.</t>
  </si>
  <si>
    <t>Ollie P. Nielson</t>
  </si>
  <si>
    <t>Nielson</t>
  </si>
  <si>
    <t>I:\Data\Coal\Coal_GIS\Coal_database\Map_Files\778_Neilson.pdf</t>
  </si>
  <si>
    <t>Upper and Lower Cretaceous</t>
  </si>
  <si>
    <t>Nelson Brothers</t>
  </si>
  <si>
    <t>Rosebud Pit No. 1</t>
  </si>
  <si>
    <t xml:space="preserve">Hanna No. 5 </t>
  </si>
  <si>
    <t>Lab No. PSOC-479</t>
  </si>
  <si>
    <t>I:\Data\Coal\Coal_GIS\Coal_database\Map_Files\780_Rosebud Pit No 1.pdf</t>
  </si>
  <si>
    <t>Peter Kiewit Sons, Co.</t>
  </si>
  <si>
    <t>se/ne/sw/ne</t>
  </si>
  <si>
    <t>I:\Data\Coal\Coal_GIS\Coal_database\Map_Files\781_Rosebud Pit No 2.pdf</t>
  </si>
  <si>
    <t>Rosebud Pit No. 2</t>
  </si>
  <si>
    <t>nw/ne/ne/ne</t>
  </si>
  <si>
    <t>Rosebud Pit No. 3</t>
  </si>
  <si>
    <t>se</t>
  </si>
  <si>
    <t>I:\Data\Coal\Coal_GIS\Coal_database\Map_Files\782_Rosebud Pit No 3.pdf</t>
  </si>
  <si>
    <t>Hanna Nos. 80, 82 blend</t>
  </si>
  <si>
    <t>Rosebud Pit No. 4A</t>
  </si>
  <si>
    <t>Rosebud Pit No. 4S</t>
  </si>
  <si>
    <t>Hanna Nos. 80</t>
  </si>
  <si>
    <t>Lab No. K-47599</t>
  </si>
  <si>
    <t>Navine</t>
  </si>
  <si>
    <t>Rosebud Pit No. 5</t>
  </si>
  <si>
    <t>Hanna No. 82 bed</t>
  </si>
  <si>
    <t>Lab No. K-47600</t>
  </si>
  <si>
    <t>I:\Data\Coal\Coal_GIS\Coal_database\Map_Files\788_Rosebud Pit No 5.pdf</t>
  </si>
  <si>
    <t>I:\Data\Coal\Coal_GIS\Coal_database\Map_Files\785_Rosebud Pit No 4S.pdf</t>
  </si>
  <si>
    <t>Rosebud Pit No. 7</t>
  </si>
  <si>
    <t>Hanna No. 79 bed</t>
  </si>
  <si>
    <t>Lab No. K-84746</t>
  </si>
  <si>
    <t>Hanna No.80 bed</t>
  </si>
  <si>
    <t>I:\Data\Coal\Coal_GIS\Coal_database\Map_Files\791_Rosebud Pit No 7.pdf</t>
  </si>
  <si>
    <t>Rosebud Pit No. 8</t>
  </si>
  <si>
    <t>I:\Data\Coal\Coal_GIS\Coal_database\Map_Files\792_Rosebud Pit No 8.pdf</t>
  </si>
  <si>
    <t>Kleinstick; Cottonwood</t>
  </si>
  <si>
    <t>Rosebud Pit No. 9</t>
  </si>
  <si>
    <t>New Gary</t>
  </si>
  <si>
    <t>New Garey; Elk Mountain; Elk Mountain Valley; Elk Mountain Valley No. 1; Finch; Old Gary</t>
  </si>
  <si>
    <t>Howard Routh</t>
  </si>
  <si>
    <t>Abandoned 1927</t>
  </si>
  <si>
    <t>Sohare Fm and Bacon Ridge SS</t>
  </si>
  <si>
    <t>Middle Cretaceous</t>
  </si>
  <si>
    <t>I:\Data\Coal\Coal_GIS\Coal_database\Map_Files\804_New Monarch.pdf</t>
  </si>
  <si>
    <t>Abandoned 1953</t>
  </si>
  <si>
    <t>I:\Data\Coal\Coal_GIS\Coal_database\Map_Files\807_Rudy Kowlok.pdf</t>
  </si>
  <si>
    <t>Coleman; T and K; T and T</t>
  </si>
  <si>
    <t>Blairtown; Blairtown No. 5; Lion No. 5; Wyoming No. 5</t>
  </si>
  <si>
    <t>Lion Coal Corp.</t>
  </si>
  <si>
    <t>I:\Data\Coal\Coal_GIS\Coal_database\Map_Files\813_Nocker.pdf</t>
  </si>
  <si>
    <t>n1/2 nw1/4</t>
  </si>
  <si>
    <t>John P. Nocker; Granite Creek</t>
  </si>
  <si>
    <t>New Van Dyke</t>
  </si>
  <si>
    <t>North Block</t>
  </si>
  <si>
    <t>Salli; Sayle; Saley</t>
  </si>
  <si>
    <t>SE Rock Springs Uplift</t>
  </si>
  <si>
    <t>Upper Cretaceous/Paleocene</t>
  </si>
  <si>
    <t>Abandoned 1939</t>
  </si>
  <si>
    <t>Abandoned 1909</t>
  </si>
  <si>
    <t>I:\Data\Coal\Coal_GIS\Coal_database\Map_Files\822_Sampo.pdf</t>
  </si>
  <si>
    <t>ne ne ne sw</t>
  </si>
  <si>
    <t>North Gillette</t>
  </si>
  <si>
    <t>AMAX</t>
  </si>
  <si>
    <t>I:\Data\Coal\Coal_GIS\Coal_database\Map_Files\825_Sand Creek.pdf</t>
  </si>
  <si>
    <t>Griffits Bros.; Budovick; Sand Creek No. 1, No.2</t>
  </si>
  <si>
    <t>se nw</t>
  </si>
  <si>
    <t>Anderson</t>
  </si>
  <si>
    <t>North Rawhide</t>
  </si>
  <si>
    <t>Carter Mining Co</t>
  </si>
  <si>
    <t>F Bed or Roland</t>
  </si>
  <si>
    <t>John S. Wold</t>
  </si>
  <si>
    <t>Sand Creek Properties</t>
  </si>
  <si>
    <t>North Rochelle</t>
  </si>
  <si>
    <t>Shell</t>
  </si>
  <si>
    <t>I:\Data\Coal\Coal_GIS\Coal_database\Map_Files\831_Sargent Slope.pdf</t>
  </si>
  <si>
    <t>I:\Data\Coal\Coal_GIS\Coal_database\Map_Files\832_Nugget.pdf</t>
  </si>
  <si>
    <t>I:\Data\Coal\Coal_GIS\Coal_database\Map_Files\832_Nugget Detail.pdf</t>
  </si>
  <si>
    <t>ne ne sw ne</t>
  </si>
  <si>
    <t>Abandoned 1958</t>
  </si>
  <si>
    <t>Sand Draw (Hot Springs)</t>
  </si>
  <si>
    <t>Sand Draw (Fremont)</t>
  </si>
  <si>
    <t>C.W. McKay</t>
  </si>
  <si>
    <t>Nugget Pit No. 1</t>
  </si>
  <si>
    <t>I:\Data\Coal\Coal_GIS\Coal_database\Map_Files\836_Nugget Pit No 1.pdf</t>
  </si>
  <si>
    <t>I:\Data\Coal\Coal_GIS\Coal_database\Map_Files\836_Nugget Pit No 1 Plain.pdf</t>
  </si>
  <si>
    <t>Louie Scheinost</t>
  </si>
  <si>
    <t>John Ray and A.R. Daniels</t>
  </si>
  <si>
    <t>Neilson; Snider Basin</t>
  </si>
  <si>
    <t>Nugget Pit No. 2</t>
  </si>
  <si>
    <t>Idled 1958</t>
  </si>
  <si>
    <t>Nugget Coal Co.</t>
  </si>
  <si>
    <t>I:\Data\Coal\Coal_GIS\Coal_database\Map_Files\839_Nugget Pit No 2.pdf</t>
  </si>
  <si>
    <t>Nugget Pit No. 5</t>
  </si>
  <si>
    <t>Hanna No. 80</t>
  </si>
  <si>
    <t>I:\Data\Coal\Coal_GIS\Coal_database\Map_Files\841_Nugget Pit No 5.pdf</t>
  </si>
  <si>
    <t>Wiser Rodgers (USBM PR 23)</t>
  </si>
  <si>
    <t>I:\Data\Coal\Coal_GIS\Coal_database\Map_Files\843_Nugget Strip.pdf</t>
  </si>
  <si>
    <t>Nugget Strip</t>
  </si>
  <si>
    <t>Idled 1971</t>
  </si>
  <si>
    <t>East Wiley; Wiley</t>
  </si>
  <si>
    <t>Abandoned 1974</t>
  </si>
  <si>
    <t>Section 10 Pit</t>
  </si>
  <si>
    <t>near Rimrock Strip No. 3</t>
  </si>
  <si>
    <t>Brooks Rider</t>
  </si>
  <si>
    <t>Lab No. D-177435</t>
  </si>
  <si>
    <t>No. 50 Seam</t>
  </si>
  <si>
    <t>Closed 1972</t>
  </si>
  <si>
    <t>Section 24 Pit</t>
  </si>
  <si>
    <t>Hanna No. 5 Bed</t>
  </si>
  <si>
    <t>Section 25 Pit</t>
  </si>
  <si>
    <t>I:\Data\Coal\Coal_GIS\Coal_database\Map_Files\859_Section 25 Pit.pdf</t>
  </si>
  <si>
    <t>Seminoe No. 1</t>
  </si>
  <si>
    <t>Arch Mineral Corp.</t>
  </si>
  <si>
    <t>Hanna Bed No. 31 Seam No. 1 (Upper Bench)</t>
  </si>
  <si>
    <t>Hanna Bed No. 31 Seam No. 2 (Middle Bench)</t>
  </si>
  <si>
    <t>Hanna Bed No. 31 Seam No. 3 (Lower Bench)</t>
  </si>
  <si>
    <t>Hanna Bed No. 31</t>
  </si>
  <si>
    <t>Hanna Bed No. 24</t>
  </si>
  <si>
    <t>Lab No. K-47849</t>
  </si>
  <si>
    <t>Lab No. K-47848</t>
  </si>
  <si>
    <t>Seminoe No. 2</t>
  </si>
  <si>
    <t>Hanna No. 2 Bed</t>
  </si>
  <si>
    <t>see Medicine Bow for map</t>
  </si>
  <si>
    <t>Separation Flats (Sweetwater)</t>
  </si>
  <si>
    <t>DNR of Wyoming, 1977</t>
  </si>
  <si>
    <t>Wamsutter</t>
  </si>
  <si>
    <t>I:\Data\Coal\Coal_GIS\Coal_database\Map_Files\864_Service_Lincoln.pdf</t>
  </si>
  <si>
    <t>Dan Shickich</t>
  </si>
  <si>
    <t>Don Shickich; Oliver Marion Twichell</t>
  </si>
  <si>
    <t>Rock Springs No 7</t>
  </si>
  <si>
    <t>No. 5 (Uinta)</t>
  </si>
  <si>
    <t>Big Signor; Little Signor</t>
  </si>
  <si>
    <t>Lab No. 6710</t>
  </si>
  <si>
    <t>Colony Coal Co</t>
  </si>
  <si>
    <t>Silver Tip; Malliot</t>
  </si>
  <si>
    <t>I:\Data\Coal\Coal_GIS\Coal_database\Map_Files\884_Silvertip.pdf</t>
  </si>
  <si>
    <t>I:\Data\Coal\Coal_GIS\Coal_database\Map_Files\884_Silvertip Detail.pdf</t>
  </si>
  <si>
    <t>Dietz No. 1; Pangutti</t>
  </si>
  <si>
    <t>Lower Bed</t>
  </si>
  <si>
    <t>Oldham</t>
  </si>
  <si>
    <t>upper bed is 2'</t>
  </si>
  <si>
    <t>Simplot North Pit</t>
  </si>
  <si>
    <t>Hanna Bed No. 79</t>
  </si>
  <si>
    <t xml:space="preserve"> Lab No. K-84743</t>
  </si>
  <si>
    <t>Arch Minerals Corp.</t>
  </si>
  <si>
    <t>No. 41</t>
  </si>
  <si>
    <t>Hanna Bed No. 5</t>
  </si>
  <si>
    <t xml:space="preserve"> Lab No. K-84745</t>
  </si>
  <si>
    <t>Fort Union -China Butte Mbr</t>
  </si>
  <si>
    <t>Bed No. 1 (Black Rock Coal Group)</t>
  </si>
  <si>
    <t>Lab No. 5930</t>
  </si>
  <si>
    <t>Dietz No. 5; Dietz No. 8</t>
  </si>
  <si>
    <t>Sheridan Wyoming Coal Co</t>
  </si>
  <si>
    <t>Abandoned 1934</t>
  </si>
  <si>
    <t>Skull Point</t>
  </si>
  <si>
    <t>FMC Coal Co.</t>
  </si>
  <si>
    <t>O'Brien Springs</t>
  </si>
  <si>
    <t>I:\Data\Coal\Coal_GIS\Coal_database\Map_Files\905_Slichter.pdf</t>
  </si>
  <si>
    <t>Charles Slichter</t>
  </si>
  <si>
    <t>I:\Data\Coal\Coal_GIS\Coal_database\Map_Files\907_O Flaherty Slope.pdf</t>
  </si>
  <si>
    <t>for map location see O'Flaherty Slope</t>
  </si>
  <si>
    <t>Also mine the Adaville Fm</t>
  </si>
  <si>
    <t>Sam Smith</t>
  </si>
  <si>
    <t xml:space="preserve">Cottonwood   </t>
  </si>
  <si>
    <t>I:\Data\Coal\Coal_GIS\Coal_database\Map_Files\910_Oil City.pdf</t>
  </si>
  <si>
    <t>Schneider Basin Coal Co.; Neilson</t>
  </si>
  <si>
    <t>John Braddy; Edwin Shooter; Shorty Kleinstick; Jack Harlan; John Ray and A.R. Daniels; Ollie Nielson</t>
  </si>
  <si>
    <t>Old Bob</t>
  </si>
  <si>
    <t>Abandoned Mine Lands Sect 107</t>
  </si>
  <si>
    <t>Songster-Swanson; Swanson</t>
  </si>
  <si>
    <t>Lee</t>
  </si>
  <si>
    <t>Sorenson</t>
  </si>
  <si>
    <t>Also mining Adaville No.2, No. 7 seams</t>
  </si>
  <si>
    <t xml:space="preserve">Adaville No. 3 </t>
  </si>
  <si>
    <t xml:space="preserve">Adaville No. 6 </t>
  </si>
  <si>
    <t xml:space="preserve">Adaville No. 5 </t>
  </si>
  <si>
    <t xml:space="preserve">Adaville No. 4  Rider </t>
  </si>
  <si>
    <t>Lab No. K-47197</t>
  </si>
  <si>
    <t>Lab No. K-46428</t>
  </si>
  <si>
    <t>Lab No. K-47332</t>
  </si>
  <si>
    <t>Lab No. K-46568 and K-46429 (Ave)</t>
  </si>
  <si>
    <t>Kemmerer Coal Co. 1963-1980</t>
  </si>
  <si>
    <t>Old Gary</t>
  </si>
  <si>
    <t>Old Garey; Gary; Elk Mountain; Elk Mountain Valley; Elk Mountain Valley No. 1; Finch; New Gary; New Garey</t>
  </si>
  <si>
    <t>Silvertip No 2</t>
  </si>
  <si>
    <t>I:\Data\Coal\Coal_GIS\Coal_database\Map_Files\922_Old Monarch.pdf</t>
  </si>
  <si>
    <t>South Rawhide</t>
  </si>
  <si>
    <t>Roland-Smith (Likely Wyodak)</t>
  </si>
  <si>
    <t>Carter Mining Co.</t>
  </si>
  <si>
    <t>Speyer Prospect</t>
  </si>
  <si>
    <t>proposed in 1907</t>
  </si>
  <si>
    <t>For map see Valley (Hot Springs)</t>
  </si>
  <si>
    <t>Lost Spring Coal Co.</t>
  </si>
  <si>
    <t>Ross A. Burd</t>
  </si>
  <si>
    <t>Albany County Coal Co.</t>
  </si>
  <si>
    <t>I:\Data\Coal\Coal_GIS\Coal_database\Map_Files\933_Sprague.pdf</t>
  </si>
  <si>
    <t xml:space="preserve">ne  </t>
  </si>
  <si>
    <t>I:\Data\Coal\Coal_GIS\Coal_database\Map_Files\934_Osborn.pdf</t>
  </si>
  <si>
    <t>I:\Data\Coal\Coal_GIS\Coal_database\Map_Files\934_Osborn General.pdf</t>
  </si>
  <si>
    <t>Osborne; Emanual Viastos; Osborn Coal Co.; Thermopolis</t>
  </si>
  <si>
    <t>Spring Valley No. 1</t>
  </si>
  <si>
    <t>I:\Data\Coal\Coal_GIS\Coal_database\Map_Files\935_Spring Valley.pdf</t>
  </si>
  <si>
    <t>34, 27</t>
  </si>
  <si>
    <t xml:space="preserve">Fort Union  </t>
  </si>
  <si>
    <t>Burnell No.1 1/2</t>
  </si>
  <si>
    <t>I:\Data\Coal\Coal_GIS\Coal_database\Map_Files\940_Owl Creek No 2.pdf</t>
  </si>
  <si>
    <t>Burnell No.2; Gebo No. 2; No. 2</t>
  </si>
  <si>
    <t>I:\Data\Coal\Coal_GIS\Coal_database\Map_Files\941_Owl Creek Mines 3 4 5.pdf</t>
  </si>
  <si>
    <t>Gebo (#3 Seam)</t>
  </si>
  <si>
    <t>Burnell No.3; Gebo No. 3; R.J. Ireland No.3</t>
  </si>
  <si>
    <t>Burnell No.4; Gebo No. 4; R.J. Ireland No. 4</t>
  </si>
  <si>
    <t>for map see Owl Creek No. 3</t>
  </si>
  <si>
    <t>Gebo (# 4 Seam)</t>
  </si>
  <si>
    <t>Gebo (# 5 Seam)</t>
  </si>
  <si>
    <t>I:\Data\Coal\Coal_GIS\Coal_database\Map_Files\945_Pacific Coal Co No 1.pdf</t>
  </si>
  <si>
    <t>Pacific Coal Co.</t>
  </si>
  <si>
    <t>Dietz No. 1; No. 40</t>
  </si>
  <si>
    <t>No. 83 seam?</t>
  </si>
  <si>
    <t>I:\Data\Coal\Coal_GIS\Coal_database\Map_Files\952_Peacock No 7.pdf</t>
  </si>
  <si>
    <t>I:\Data\Coal\Coal_GIS\Coal_database\Map_Files\953_Peacock No 12.pdf</t>
  </si>
  <si>
    <t>I:\Data\Coal\Coal_GIS\Coal_database\Map_Files\956_Peck.pdf</t>
  </si>
  <si>
    <t>George H. Peck</t>
  </si>
  <si>
    <t>I:\Data\Coal\Coal_GIS\Coal_database\Map_Files\958_Stansbury No 1.pdf</t>
  </si>
  <si>
    <t>I:\Data\Coal\Coal_GIS\Coal_database\Map_Files\958_Stansbury No 1 general.pdf</t>
  </si>
  <si>
    <t>I:\Data\Coal\Coal_GIS\Coal_database\Map_Files\959_Peerless.pdf</t>
  </si>
  <si>
    <t>Kirby Mutual Coal Co.</t>
  </si>
  <si>
    <t>I:\Data\Coal\Coal_GIS\Coal_database\Map_Files\960_Stansbury No 3.pdf</t>
  </si>
  <si>
    <t>I:\Data\Coal\Coal_GIS\Coal_database\Map_Files\960_Stansbury No 3 general.pdf</t>
  </si>
  <si>
    <t>I:\Data\Coal\Coal_GIS\Coal_database\Map_Files\961_Stansbury No 7.pdf</t>
  </si>
  <si>
    <t>I:\Data\Coal\Coal_GIS\Coal_database\Map_Files\961_Stansbury No 7 general.pdf</t>
  </si>
  <si>
    <t>I:\Data\Coal\Coal_GIS\Coal_database\Map_Files\963_Stansbury No 7 and a half.pdf</t>
  </si>
  <si>
    <t>I:\Data\Coal\Coal_GIS\Coal_database\Map_Files\963_Stansbury No 7 and a Half general.pdf</t>
  </si>
  <si>
    <t>Seam No. 7 1/2</t>
  </si>
  <si>
    <t>Seam no. 3</t>
  </si>
  <si>
    <t>I:\Data\Coal\Coal_GIS\Coal_database\Map_Files\966_Star_Sweetwater.pdf</t>
  </si>
  <si>
    <t>Seams No.1, 3</t>
  </si>
  <si>
    <t>Star Mine No.1 (Sweetwater); Star Mine No.3 (Sweetwater); Star Mine No.4 (Sweetwater); Star Mine No.5 (Sweetwater)</t>
  </si>
  <si>
    <t>Rocky Mountain Energy Corp.</t>
  </si>
  <si>
    <t>Greybull; Blake 1892; Wilson 1909</t>
  </si>
  <si>
    <t>Stemp Springs Coal and Power Co</t>
  </si>
  <si>
    <t>Base Lakota</t>
  </si>
  <si>
    <t xml:space="preserve"> Lab No. 1976</t>
  </si>
  <si>
    <t xml:space="preserve"> Lab No. 2278</t>
  </si>
  <si>
    <t xml:space="preserve"> Lab No. 9320</t>
  </si>
  <si>
    <t xml:space="preserve"> Lab No. 9321</t>
  </si>
  <si>
    <t>Stillwell Coal Co.</t>
  </si>
  <si>
    <t>Abandoned 1911</t>
  </si>
  <si>
    <t>I:\Data\Coal\Coal_GIS\Coal_database\Map_Files\982_Storm King.pdf</t>
  </si>
  <si>
    <t>Clover Sturlin and Sperl</t>
  </si>
  <si>
    <t>Nocker; Jackson</t>
  </si>
  <si>
    <t>Nocker North</t>
  </si>
  <si>
    <t>Sohere</t>
  </si>
  <si>
    <t>Middle part of Upper Cretaceous</t>
  </si>
  <si>
    <t>On Cache Creek, 6 mi ese of Jackson, WY</t>
  </si>
  <si>
    <t>I:\Data\Coal\Coal_GIS\Coal_database\Map_Files\986_Sunshine.pdf</t>
  </si>
  <si>
    <t>Sunset Coal Co.</t>
  </si>
  <si>
    <t>I:\Data\Coal\Coal_GIS\Coal_database\Map_Files\988_Pioneer.pdf</t>
  </si>
  <si>
    <t>J.H. Moore 1933-1945; Pioneer Coal Co. 1946-1948; Else Lord Moore 1947</t>
  </si>
  <si>
    <t>ne nw</t>
  </si>
  <si>
    <t xml:space="preserve">Almond </t>
  </si>
  <si>
    <t>Upper Bed</t>
  </si>
  <si>
    <t>Lower Bed is 8'</t>
  </si>
  <si>
    <t>I:\Data\Coal\Coal_GIS\Coal_database\Map_Files\994_Superior No 1.pdf</t>
  </si>
  <si>
    <t>Superior - Rock Springs Coal Co.</t>
  </si>
  <si>
    <t>Rock Springs and Wyoming Coal Co</t>
  </si>
  <si>
    <t>Point of Rocks No.1</t>
  </si>
  <si>
    <t>I:\Data\Coal\Coal_GIS\Coal_database\Map_Files\996_Superior No 7.pdf</t>
  </si>
  <si>
    <t>D.O. Clark No. 7</t>
  </si>
  <si>
    <t>I:\Data\Coal\Coal_GIS\Coal_database\Map_Files\998_Poposia No 2.pdf</t>
  </si>
  <si>
    <t>Bell Coal Co.</t>
  </si>
  <si>
    <t>Wind River</t>
  </si>
  <si>
    <t>D.O. Clark No. 15</t>
  </si>
  <si>
    <t>I:\Data\Coal\Coal_GIS\Coal_database\Map_Files\1004_Superior A.pdf</t>
  </si>
  <si>
    <t>Superior "A"; "A"</t>
  </si>
  <si>
    <t>Seam No. 1 = 8'</t>
  </si>
  <si>
    <t>I:\Data\Coal\Coal_GIS\Coal_database\Map_Files\1005_Poposia No 1.pdf</t>
  </si>
  <si>
    <t>Pot Creek</t>
  </si>
  <si>
    <t>Frontier?</t>
  </si>
  <si>
    <t>Superior "C"; "C"; Lower "C";</t>
  </si>
  <si>
    <t>Lab No. 5695</t>
  </si>
  <si>
    <t>Lab No. 5596</t>
  </si>
  <si>
    <t xml:space="preserve"> Lab No. 7474</t>
  </si>
  <si>
    <t>I:\Data\Coal\Coal_GIS\Coal_database\Map_Files\1008_Superior C.pdf</t>
  </si>
  <si>
    <t>I:\Data\Coal\Coal_GIS\Coal_database\Map_Files\1009_Powder River.pdf</t>
  </si>
  <si>
    <t>I:\Data\Coal\Coal_GIS\Coal_database\Map_Files\1010_Superior D general.pdf</t>
  </si>
  <si>
    <t>Superior "D"; "D"</t>
  </si>
  <si>
    <t xml:space="preserve"> Lab No. 5598</t>
  </si>
  <si>
    <t xml:space="preserve"> Lab No. 5786</t>
  </si>
  <si>
    <t>I:\Data\Coal\Coal_GIS\Coal_database\Map_Files\1012_Superior E.pdf</t>
  </si>
  <si>
    <t>I:\Data\Coal\Coal_GIS\Coal_database\Map_Files\1012_Superior E general.pdf</t>
  </si>
  <si>
    <t>Superior "E"; "E"</t>
  </si>
  <si>
    <t>I:\Data\Coal\Coal_GIS\Coal_database\Map_Files\1013_Premier No 1.pdf</t>
  </si>
  <si>
    <t>Premier Coal Co</t>
  </si>
  <si>
    <t>Superior "G"; "G"</t>
  </si>
  <si>
    <t>I:\Data\Coal\Coal_GIS\Coal_database\Map_Files\1018_Susie No 5A.pdf</t>
  </si>
  <si>
    <t>Kemmerer Coal Co. 1927-1938</t>
  </si>
  <si>
    <t>Susie No. 4; Susie No. 5A; Kemmerer No. 5A</t>
  </si>
  <si>
    <t>I:\Data\Coal\Coal_GIS\Coal_database\Map_Files\1019_Premier No 18.pdf</t>
  </si>
  <si>
    <t>Seam No 1</t>
  </si>
  <si>
    <t>Songster-Swanson; Songster</t>
  </si>
  <si>
    <t>Mobil Oil Corp</t>
  </si>
  <si>
    <t>Pronghorn</t>
  </si>
  <si>
    <t>I:\Data\Coal\Coal_GIS\Coal_database\Map_Files\1025_Swanson.pdf</t>
  </si>
  <si>
    <t>Edwin L. Swanson</t>
  </si>
  <si>
    <t>Van Dyke (No. 15)</t>
  </si>
  <si>
    <t>PSO Mine No. 1</t>
  </si>
  <si>
    <t>Public Service Co. of Oklahoma</t>
  </si>
  <si>
    <t>J.N. Sweat</t>
  </si>
  <si>
    <t>Lab No. 7374</t>
  </si>
  <si>
    <t>Lab No. 6798</t>
  </si>
  <si>
    <t>Public Mining Co.</t>
  </si>
  <si>
    <t>I:\Data\Coal\Coal_GIS\Coal_database\Map_Files\1031_Sweetwater Nos 1 and 2.pdf</t>
  </si>
  <si>
    <t>Also mining Rock Springs No. 1</t>
  </si>
  <si>
    <t xml:space="preserve">Rock Springs No. 7 </t>
  </si>
  <si>
    <t xml:space="preserve"> Lab No. 945-D</t>
  </si>
  <si>
    <t xml:space="preserve"> Lab No. 946-D</t>
  </si>
  <si>
    <t xml:space="preserve"> Lab No. 973</t>
  </si>
  <si>
    <t>Vede Putney</t>
  </si>
  <si>
    <t>Hackamore</t>
  </si>
  <si>
    <t>Steve Pyles and Ole Olsen</t>
  </si>
  <si>
    <t>I:\Data\Coal\Coal_GIS\Coal_database\Map_Files\1041_Swigart.pdf</t>
  </si>
  <si>
    <t>Ross A. Swigart</t>
  </si>
  <si>
    <t>Coleman; T &amp; T; Rudy Kowlok</t>
  </si>
  <si>
    <t>Bed A</t>
  </si>
  <si>
    <t>I:\Data\Coal\Coal_GIS\Coal_database\Map_Files\1044_Thomas.pdf</t>
  </si>
  <si>
    <t>1953 analysis</t>
  </si>
  <si>
    <t>1958 analysis</t>
  </si>
  <si>
    <t>sw se</t>
  </si>
  <si>
    <t>Hvol Bituminous</t>
  </si>
  <si>
    <t>I:\Data\Coal\Coal_GIS\Coal_database\Map_Files\1046_Thunderbird.pdf</t>
  </si>
  <si>
    <t>Thunderbird</t>
  </si>
  <si>
    <t>ICG/Surface</t>
  </si>
  <si>
    <t>El Paso Natural Gas Co.</t>
  </si>
  <si>
    <t>Tongue River Mbr Fort Union</t>
  </si>
  <si>
    <t>Service Mine</t>
  </si>
  <si>
    <t>coal production for 1927-1930 only</t>
  </si>
  <si>
    <t>Rocky Mountain Energy Co.; Peter Kiewit Co.</t>
  </si>
  <si>
    <t>Proposed 1979</t>
  </si>
  <si>
    <t>7, 17</t>
  </si>
  <si>
    <t>I:\Data\Coal\Coal_GIS\Coal_database\Map_Files\1059_Twin Creek 1.pdf</t>
  </si>
  <si>
    <t>I:\Data\Coal\Coal_GIS\Coal_database\Map_Files\1059_Twin Creek 2.pdf</t>
  </si>
  <si>
    <t>Lab No. 3740</t>
  </si>
  <si>
    <t>Lab No. 3741</t>
  </si>
  <si>
    <t>Johnson; J Johnson; L.J. Johnson No.3; Johnson No.3</t>
  </si>
  <si>
    <t>Walters Coal Co</t>
  </si>
  <si>
    <t>Clear Creek</t>
  </si>
  <si>
    <t>I:\Data\Coal\Coal_GIS\Coal_database\Map_Files\1065_Vail.pdf</t>
  </si>
  <si>
    <t>Wallace C. Vail; Vail Coal Co.</t>
  </si>
  <si>
    <t>Alpine; Deadman Creek; Deadman Gulch</t>
  </si>
  <si>
    <t>2/11/1938 mine explosion killed 5 miners.</t>
  </si>
  <si>
    <t>Seam Nos. 1, 7</t>
  </si>
  <si>
    <t>I:\Data\Coal\Coal_GIS\Coal_database\Map_Files\1066_Vail Opening.pdf</t>
  </si>
  <si>
    <t>I:\Data\Coal\Coal_GIS\Coal_database\Map_Files\1066_Vail Opening seams 1 and 7.pdf</t>
  </si>
  <si>
    <t>Peacock no. 1; Home Coal Co.</t>
  </si>
  <si>
    <t>Welch No. 1</t>
  </si>
  <si>
    <t>Gebo Seams Nos. 2,4</t>
  </si>
  <si>
    <t>I:\Data\Coal\Coal_GIS\Coal_database\Map_Files\1070_Valley_Hot Springs.pdf</t>
  </si>
  <si>
    <t>I:\Data\Coal\Coal_GIS\Coal_database\Map_Files\1070_Valley_Hot Springs 1938.pdf</t>
  </si>
  <si>
    <t>Valley No. 1; Valley No.2; Old Osborne; Hallbert and Malickey; Haverlock and MacCallum</t>
  </si>
  <si>
    <t>I:\Data\Coal\Coal_GIS\Coal_database\Map_Files\1071_Van Dyke.pdf</t>
  </si>
  <si>
    <t>I:\Data\Coal\Coal_GIS\Coal_database\Map_Files\1071_Van Dyke general.pdf</t>
  </si>
  <si>
    <t>Van Dyke Coal Co.</t>
  </si>
  <si>
    <t>Van Dyke No. 15</t>
  </si>
  <si>
    <t>Lower B Mine</t>
  </si>
  <si>
    <t>Abandoned late 1940s. Coal seam is radioactive</t>
  </si>
  <si>
    <t>Vanguard No. 1</t>
  </si>
  <si>
    <t>Bed No. 65</t>
  </si>
  <si>
    <t>Lab No. K-48218</t>
  </si>
  <si>
    <t>I:\Data\Coal\Coal_GIS\Coal_database\Map_Files\1073_Vanguard No 1.pdf</t>
  </si>
  <si>
    <t>Herman Welch</t>
  </si>
  <si>
    <t>West Branch</t>
  </si>
  <si>
    <t>Peter Kiewit and sons</t>
  </si>
  <si>
    <t>Whitney</t>
  </si>
  <si>
    <t>D1</t>
  </si>
  <si>
    <t>East Wiley</t>
  </si>
  <si>
    <t>Beaver Hill</t>
  </si>
  <si>
    <t>Frank Willizon</t>
  </si>
  <si>
    <t>I:\Data\Coal\Coal_GIS\Coal_database\Map_Files\1086_Williams_Fremont.pdf</t>
  </si>
  <si>
    <t>J.R. Williams</t>
  </si>
  <si>
    <t>Matt Salli</t>
  </si>
  <si>
    <t>Salli</t>
  </si>
  <si>
    <t>Willow Creek (Lincoln)</t>
  </si>
  <si>
    <t>Walter C. Wright</t>
  </si>
  <si>
    <t>Willow Creek (Sublette)</t>
  </si>
  <si>
    <t>Willow Creek Opening</t>
  </si>
  <si>
    <t>I:\Data\Coal\Coal_GIS\Coal_database\Map_Files\1094_Wilson.pdf</t>
  </si>
  <si>
    <t>Carbon County; Elk Mountain Coal Co.; Elk Mountain Valley No. 2; Johnson; Wilson No. 2; F; Old Wilson</t>
  </si>
  <si>
    <t>ne sw</t>
  </si>
  <si>
    <t>Greybull; Blake; Stagg; Dodge</t>
  </si>
  <si>
    <t>C.H. Wilson 1909-1911</t>
  </si>
  <si>
    <t>Abandoned 1877</t>
  </si>
  <si>
    <t>W.M. Hinton/Michael Quealy</t>
  </si>
  <si>
    <t>I:\Data\Coal\Coal_GIS\Coal_database\Map_Files\1098_Winton.pdf</t>
  </si>
  <si>
    <t>I:\Data\Coal\Coal_GIS\Coal_database\Map_Files\1099_Winton No 1.pdf</t>
  </si>
  <si>
    <t>I:\Data\Coal\Coal_GIS\Coal_database\Map_Files\1100_Winton No 3.pdf</t>
  </si>
  <si>
    <t>Mine fire killed 26 on 2/25/1901; Explosion killed 18 on 10/26/1901; Mine Explosion 12/2/1905 killed 18. Abandoned 1930</t>
  </si>
  <si>
    <t>Mine car accident killed 5 miners 4/29/1914</t>
  </si>
  <si>
    <t>I:\Data\Coal\Coal_GIS\Coal_database\Map_Files\1101_Winton No 7.pdf</t>
  </si>
  <si>
    <t>Winton No 9</t>
  </si>
  <si>
    <t>112-A</t>
  </si>
  <si>
    <t>Woodward</t>
  </si>
  <si>
    <t>I:\Data\Coal\Coal_GIS\Coal_database\Map_Files\1109_Woodward.pdf</t>
  </si>
  <si>
    <t>Thomas C. Woodward</t>
  </si>
  <si>
    <t>R.E. Wright</t>
  </si>
  <si>
    <t>Fred Wyckoff</t>
  </si>
  <si>
    <t>I:\Data\Coal\Coal_GIS\Coal_database\Map_Files\1113_Wymo.pdf</t>
  </si>
  <si>
    <t>Wymo</t>
  </si>
  <si>
    <t>A</t>
  </si>
  <si>
    <t xml:space="preserve">B </t>
  </si>
  <si>
    <t>D</t>
  </si>
  <si>
    <t>Wymo Fuels Inc.</t>
  </si>
  <si>
    <t>Proposed in 1978</t>
  </si>
  <si>
    <t>I:\Data\Coal\Coal_GIS\Coal_database\Map_Files\1114_Emma_D_Johnson.pdf</t>
  </si>
  <si>
    <t>Almy No. 1; Bear River No. 1; Evanston No. 1;</t>
  </si>
  <si>
    <t>Wyoming Coal and Coke Co</t>
  </si>
  <si>
    <t>No. 3</t>
  </si>
  <si>
    <t>Wyoming Central</t>
  </si>
  <si>
    <t>Lander Fuel Co.</t>
  </si>
  <si>
    <t>Blair; Blair Slope; Rock Springs No. 1; Rock Springs Coal co. No. 1; Young</t>
  </si>
  <si>
    <t>I:\Data\Coal\Coal_GIS\Coal_database\Map_Files\1124_Wyoming No 2.pdf</t>
  </si>
  <si>
    <t>I:\Data\Coal\Coal_GIS\Coal_database\Map_Files\1125_Wyoming No 4.pdf</t>
  </si>
  <si>
    <t>Blairtown No.1; Lion No. 4; No. 4</t>
  </si>
  <si>
    <t>I:\Data\Coal\Coal_GIS\Coal_database\Map_Files\1127_Monarch No 45-2.pdf</t>
  </si>
  <si>
    <t>for other maps see Monarch No. 45 (Sheridan</t>
  </si>
  <si>
    <t>I:\Data\Coal\Coal_GIS\Coal_database\Map_Files\1128_Monarch No 46.pdf</t>
  </si>
  <si>
    <t>Blairtown; Blairtown No. 5; Lion No.5; Lionkol No. 5; New Star; Ne No. 5; No.5; Star No. 5</t>
  </si>
  <si>
    <t>Lion Coal Co. 1927-1930</t>
  </si>
  <si>
    <t>Wyoming Smokeless Coal Co</t>
  </si>
  <si>
    <t>Young (Sweetwater)</t>
  </si>
  <si>
    <t>Blair; Blair Slope; Rock Springs Coal Co. No. 1; Rock Springs No. 1; Wyoming No. 1</t>
  </si>
  <si>
    <t>Zingg</t>
  </si>
  <si>
    <t>Herbert R. Zingg</t>
  </si>
  <si>
    <t>I:\Data\Coal\Coal_GIS\Coal_database\Map_Files\1144_Deadman No 2.pdf</t>
  </si>
  <si>
    <t>M.J. Purcell</t>
  </si>
  <si>
    <t>for map see Deadman No. 1</t>
  </si>
  <si>
    <t>I:\Data\Coal\Coal_GIS\Coal_database\Map_Files\1148_Hudson No 2.pdf</t>
  </si>
  <si>
    <t>I:\Data\Coal\Coal_GIS\Coal_database\Map_Files\1156_Elk Mountain Valley Strip.pdf</t>
  </si>
  <si>
    <t>I:\Data\Coal\Coal_GIS\Coal_database\Map_Files\1158_Gunn Quealy No 1 and 2.pdf</t>
  </si>
  <si>
    <t>Gunn Quealy Coal Co.</t>
  </si>
  <si>
    <t>Haystack</t>
  </si>
  <si>
    <t>Peter Kiewit &amp; Sons 2014</t>
  </si>
  <si>
    <t>Anderson and Dietz</t>
  </si>
  <si>
    <t>Now within Arch Coal Carbon Basin Mine permit boundary</t>
  </si>
  <si>
    <t>Dietz 2, 3</t>
  </si>
  <si>
    <t xml:space="preserve">Blind Bull </t>
  </si>
  <si>
    <t>Pilot Butte mining district</t>
  </si>
  <si>
    <t>Original Carneyville Mine</t>
  </si>
  <si>
    <t>Second Carneyville Mine</t>
  </si>
  <si>
    <t>Carney Coal Co. 1909-1920</t>
  </si>
  <si>
    <t>Carney Coal Co. 1904-1908</t>
  </si>
  <si>
    <t xml:space="preserve"> near old Kleenburn; Carneyville</t>
  </si>
  <si>
    <t>two pits now form lakes at Kleenburn Recreation Area</t>
  </si>
  <si>
    <t>for mine maps see Monarch No.45; Armstrong; Shipton Mines. World record productivity 1925 at 19.5 tons/day</t>
  </si>
  <si>
    <t>Hotchkiss No.1</t>
  </si>
  <si>
    <t>http://www.wyohistory.org/encyclopedia/coal-camps-sheridan-county</t>
  </si>
  <si>
    <t>Mine began as a wagon mine</t>
  </si>
  <si>
    <t>Started as a wagon mine</t>
  </si>
  <si>
    <t>PROPOSED 1978; WDEQ permit PT0497</t>
  </si>
  <si>
    <t>Peter Kooi</t>
  </si>
  <si>
    <t>http://wyoshpo.state.wy.us/MM/Byway.aspx</t>
  </si>
  <si>
    <t>Abandoned 1921; for mine map see Monarch No. 45 (Sheridan). Also in T 57 R84 Sec. 19</t>
  </si>
  <si>
    <t>Sheridan Fuel Co. 1893-1923</t>
  </si>
  <si>
    <t>Higby Dietz Mine No. 1; Pangutti; No. 40; Monarch No. 40</t>
  </si>
  <si>
    <t>Acme Coal Co. (Archie Craig, Ora Darnell) 1912-1919</t>
  </si>
  <si>
    <t>Acme Coal Co. (Archie Craig, Ora Darnell) 1909-1940</t>
  </si>
  <si>
    <t>Acme Coal Co. (Archie Craig, Ora Darnell) 1907-1916</t>
  </si>
  <si>
    <t>Acme No. 1</t>
  </si>
  <si>
    <t>Chicken Spring</t>
  </si>
  <si>
    <t>Acme Coal Co; Sheridan-Wyoming Coal Co.</t>
  </si>
  <si>
    <t>Custer-underground</t>
  </si>
  <si>
    <t>Surface/Deep</t>
  </si>
  <si>
    <t>Seams F11-F16</t>
  </si>
  <si>
    <t>for map see Bear River mines. The first commercial coal mine in Wyoming, opened Feb 1869</t>
  </si>
  <si>
    <t>3/4/1881 Gas explosion killed 38 miners. First major coal mine explosion in Wyoming and the western US. Abandoned 1895</t>
  </si>
  <si>
    <t>Abandoned 1886. Rock Springs Chinese Massacre 9/2/1885 28 Chinese miners killed by white miners</t>
  </si>
  <si>
    <t>Early cutting and drilling machines introduced  in 1882</t>
  </si>
  <si>
    <t>Evanston No. 1 mine</t>
  </si>
  <si>
    <t>La Barge Ridge</t>
  </si>
  <si>
    <t>La Barge Mountain</t>
  </si>
  <si>
    <t>Superior No. 18; Ideal No. 18</t>
  </si>
  <si>
    <t>Fox Hills/Lance</t>
  </si>
  <si>
    <t>undermines town of Glenrock, WY</t>
  </si>
  <si>
    <t>Lowest sulfur in WY mines</t>
  </si>
  <si>
    <t>Lowest Ash in WY mines</t>
  </si>
  <si>
    <t>Highest Fixed Carbon in WY mines</t>
  </si>
  <si>
    <t>Lowest Volatile Matter in WY mines</t>
  </si>
  <si>
    <t>Lowest Fixed Carbon and highest Volatile Matter in WY mines</t>
  </si>
  <si>
    <t>Fort Union-Lebo Mbr</t>
  </si>
  <si>
    <t>Coal mine Explosion 1/12/1886.  13 killed.</t>
  </si>
  <si>
    <t xml:space="preserve">Armstrong (Sheridan) </t>
  </si>
  <si>
    <t>Highest Moisture in WY mines; Lowest Btu in WY mines</t>
  </si>
  <si>
    <t>Near Utah; west of Flaming Gorge Reservoir</t>
  </si>
  <si>
    <t>ne se</t>
  </si>
  <si>
    <t>East of NARM</t>
  </si>
  <si>
    <t>In-situ experiment with US DOE</t>
  </si>
  <si>
    <t>In-situ experiment (ICG) abandoned 1977</t>
  </si>
  <si>
    <t>Front-end Loader</t>
  </si>
  <si>
    <t>Fort Union coals A-G</t>
  </si>
  <si>
    <t>Atlantic Richfield 1976-1979; Thunder Basin Coal Co., LLC 1979-1994; S&amp;M Construction Inc. 1994-1996; Fuller Construction Inc. 1997-1999; Washington Group Intl 1999-2000; Arch Coal Inc. 2000-present</t>
  </si>
  <si>
    <t>Scraper-shovel-truck</t>
  </si>
  <si>
    <t>Dragline; truck and shovel</t>
  </si>
  <si>
    <t>Overburden 40-150 ft.</t>
  </si>
  <si>
    <t>Truck and Shovel Scraper</t>
  </si>
  <si>
    <t>2 benches:  25 and 82 ft. Overburden 20-240 ft. Now within Rawhide Mine boundary. Proposed 1976.</t>
  </si>
  <si>
    <t>Overburden 20-200 ft.</t>
  </si>
  <si>
    <t>300 ft overburden max. Abandoned 1977. Converted into synthetic coke for Monsanto's phosphorous plant in Idaho.</t>
  </si>
  <si>
    <t>Continuous miner and conventional</t>
  </si>
  <si>
    <t>Slope; Deep</t>
  </si>
  <si>
    <t>A-14124</t>
  </si>
  <si>
    <t>Subbituminous?</t>
  </si>
  <si>
    <t>Johnson (Carbon 2)</t>
  </si>
  <si>
    <t>Wilson (Carbon)</t>
  </si>
  <si>
    <t>A-14123</t>
  </si>
  <si>
    <t>Lab No. 3396</t>
  </si>
  <si>
    <t>Lab A2623</t>
  </si>
  <si>
    <t>Lab A2624</t>
  </si>
  <si>
    <t>A-13215 (Dobbin)</t>
  </si>
  <si>
    <t>USGS GQ-510 (1966) uses the term Foote Creek Fm for the coal-bearing Paleocene unit.  Now relagated to Medicine Bow Fm. However, plant fossils at the mine indicate a Paleocene age (WSGS Preliminary Report No. 13; Blackwelder, 1973)</t>
  </si>
  <si>
    <t>Hanna Formation of carbon basin klippe (Lillegraven 2015)</t>
  </si>
  <si>
    <t>Ferris/Medicine Bow?</t>
  </si>
  <si>
    <t>Medicine bow</t>
  </si>
  <si>
    <t>Subbituminous A; Hvol Bituminous C</t>
  </si>
  <si>
    <t>Eagle Sandstone of the Mesaverde</t>
  </si>
  <si>
    <t xml:space="preserve">Eagle Sandstone of the Mesaverde </t>
  </si>
  <si>
    <t>Oregon Basin</t>
  </si>
  <si>
    <t>Old Ham</t>
  </si>
  <si>
    <t>Duncan</t>
  </si>
  <si>
    <t>Vetter's Opening</t>
  </si>
  <si>
    <t>Erskine</t>
  </si>
  <si>
    <t>Sunshine Gulch Prospects</t>
  </si>
  <si>
    <t>Maxwell's</t>
  </si>
  <si>
    <t>Eastern Rock Springs Uplift</t>
  </si>
  <si>
    <t>later mined through by the Black Buttes Mine</t>
  </si>
  <si>
    <t xml:space="preserve">http://www.hannabasinmuseum.com/hanna-1908-explosion-of-mine-number-one.html   </t>
  </si>
  <si>
    <t xml:space="preserve">Mine explosion 6/30/1903 killed 169.  Wyoming's worst coal disaster. Mine explosion 3/28/1908 killed 18 miners and 41 rescue crew. </t>
  </si>
  <si>
    <t>Hanna In-situ Gasification Site</t>
  </si>
  <si>
    <t>Efell Ranch</t>
  </si>
  <si>
    <t>Lab No. 9149</t>
  </si>
  <si>
    <t>Platte River</t>
  </si>
  <si>
    <t xml:space="preserve"> Lab no. 473</t>
  </si>
  <si>
    <t>local ranches</t>
  </si>
  <si>
    <t>Arminito?</t>
  </si>
  <si>
    <t>F. A. McPherson 1926-1928</t>
  </si>
  <si>
    <t>Meeteetse? Mesaverde?</t>
  </si>
  <si>
    <t>Tullock Mbr Fort Union</t>
  </si>
  <si>
    <t>Dunne Big</t>
  </si>
  <si>
    <t>Amar, Inc.</t>
  </si>
  <si>
    <t>Almy No. 5, middle 2.5 ft</t>
  </si>
  <si>
    <t>Almy No. 7, upper seam</t>
  </si>
  <si>
    <t>Almy No. 7, lower seam</t>
  </si>
  <si>
    <t>Almy No. 5, lower 9 ft</t>
  </si>
  <si>
    <t>Almy No. 5, lower 8 ft</t>
  </si>
  <si>
    <t>George W. Downey</t>
  </si>
  <si>
    <t>test pit</t>
  </si>
  <si>
    <t>Mine fire.see Shipton for map</t>
  </si>
  <si>
    <t>Willow Creek No. 5</t>
  </si>
  <si>
    <t>Kemmerer No. 2</t>
  </si>
  <si>
    <t>Kemmerer No. 3</t>
  </si>
  <si>
    <t>Kemmerer Coal Co. No. 3;  Frontier No. 3</t>
  </si>
  <si>
    <t xml:space="preserve">Kemmerer Coal Co. </t>
  </si>
  <si>
    <t xml:space="preserve">Old Twin Creek No. 1  </t>
  </si>
  <si>
    <t>Old Twin Creek No. 2</t>
  </si>
  <si>
    <t>Production combined with Old Twin Cr No. 2</t>
  </si>
  <si>
    <t>Av (8)</t>
  </si>
  <si>
    <t>Av (5)</t>
  </si>
  <si>
    <t xml:space="preserve">Old Adaville </t>
  </si>
  <si>
    <t>Mining AV-1 to AV-6 seams</t>
  </si>
  <si>
    <t>Diamond Coal &amp; Coke Mine No. 1</t>
  </si>
  <si>
    <t>Diamond Coal &amp; Coke Mine No. 2; No.2; Oakley; Oakley No. 2, Diamond No. 2; Oakley No. 2</t>
  </si>
  <si>
    <t>Diamond Coal &amp; Coke Mine No. 3</t>
  </si>
  <si>
    <t>Diamond Coal &amp; Coke Co.;  Blazon Coal Co.</t>
  </si>
  <si>
    <t>Diamondville No. 4</t>
  </si>
  <si>
    <t>Glencoe No.4; Diamond No.4</t>
  </si>
  <si>
    <t>Cumberland seam</t>
  </si>
  <si>
    <t>Spring Valley No. 4</t>
  </si>
  <si>
    <t>Spring Valley No. 4 bed</t>
  </si>
  <si>
    <t>Spring Valley No. 3 bed</t>
  </si>
  <si>
    <t>Radiant</t>
  </si>
  <si>
    <t>Spring Valley No. 3</t>
  </si>
  <si>
    <t>Closed 1997. Now part of kemmerer Mine.</t>
  </si>
  <si>
    <t>Cumberland</t>
  </si>
  <si>
    <t>Spring Valley No. 2</t>
  </si>
  <si>
    <t>F4</t>
  </si>
  <si>
    <t>F5</t>
  </si>
  <si>
    <t>Wasatch-Main body</t>
  </si>
  <si>
    <t>Lower/Upper Ulm</t>
  </si>
  <si>
    <t xml:space="preserve">Paleocene   </t>
  </si>
  <si>
    <t>Blind Bull No. 1, No.2</t>
  </si>
  <si>
    <t>China Butte Mbr Fort Union Formation</t>
  </si>
  <si>
    <t>D41 bed (Deadman No. 2)</t>
  </si>
  <si>
    <t>https://docs.google.com/spreadsheets/d/18NYaWDJk8hQNVexp5OBrhKLSq7UrDZt_KIkerq3AeSg/edit#gid=0</t>
  </si>
  <si>
    <t>Lower, Upper Ulm</t>
  </si>
  <si>
    <t>upper Cretaceous</t>
  </si>
  <si>
    <t>Lower part of Upper Cretaceous</t>
  </si>
  <si>
    <t>Sohare and Bacon Ridge Sandstone</t>
  </si>
  <si>
    <t>Black Mountain</t>
  </si>
  <si>
    <t>Rosebud Pit No. 6</t>
  </si>
  <si>
    <t>Simplot West Pit</t>
  </si>
  <si>
    <t>Susie (Kemmerer No. 4)</t>
  </si>
  <si>
    <t>Atlantic Rim Proposed</t>
  </si>
  <si>
    <t>Black Mountain No. 1</t>
  </si>
  <si>
    <t>Burlington Prospects North</t>
  </si>
  <si>
    <t>Burlington Prospects South</t>
  </si>
  <si>
    <t>Reliance Old No. 1</t>
  </si>
  <si>
    <t>Reliance New Pit No. 1</t>
  </si>
  <si>
    <t>Sweetwater No. 2</t>
  </si>
  <si>
    <t>North Knobs UCG</t>
  </si>
  <si>
    <t>a</t>
  </si>
  <si>
    <t>d</t>
  </si>
  <si>
    <t>b</t>
  </si>
  <si>
    <t xml:space="preserve">Mine, Claim, </t>
  </si>
  <si>
    <t>Site Designation</t>
  </si>
  <si>
    <t>Map</t>
  </si>
  <si>
    <t>Data Source</t>
  </si>
  <si>
    <t>Geologic Information</t>
  </si>
  <si>
    <t>(Metals,</t>
  </si>
  <si>
    <t>Production &amp;</t>
  </si>
  <si>
    <t>Prospect,</t>
  </si>
  <si>
    <t>Mine, Claim, Prospect,</t>
  </si>
  <si>
    <t>Mine; Mill;</t>
  </si>
  <si>
    <t>Mine or</t>
  </si>
  <si>
    <t>Site Name</t>
  </si>
  <si>
    <t>Mine Type</t>
  </si>
  <si>
    <t>Symbol</t>
  </si>
  <si>
    <t>GPS</t>
  </si>
  <si>
    <t>Other</t>
  </si>
  <si>
    <t>Energy Metals,</t>
  </si>
  <si>
    <t>Industrial Minerals</t>
  </si>
  <si>
    <t>Years of Reported Active Operation or Exploration</t>
  </si>
  <si>
    <t>Reserve/</t>
  </si>
  <si>
    <t>Reserves</t>
  </si>
  <si>
    <t>Data Source References</t>
  </si>
  <si>
    <t>Site</t>
  </si>
  <si>
    <t>Sample</t>
  </si>
  <si>
    <t>Occurrence, or</t>
  </si>
  <si>
    <t>Occurrence,</t>
  </si>
  <si>
    <t>Prospect/Claim;</t>
  </si>
  <si>
    <t>Prospect/Claim</t>
  </si>
  <si>
    <t>Data</t>
  </si>
  <si>
    <t>Synonyms</t>
  </si>
  <si>
    <t>Mining or Mineral</t>
  </si>
  <si>
    <t>District</t>
  </si>
  <si>
    <t>(Blank if unknown)</t>
  </si>
  <si>
    <t>(If area digitized,</t>
  </si>
  <si>
    <t>Point</t>
  </si>
  <si>
    <t>Permit</t>
  </si>
  <si>
    <r>
      <t xml:space="preserve">      </t>
    </r>
    <r>
      <rPr>
        <b/>
        <u/>
        <sz val="11"/>
        <color theme="1"/>
        <rFont val="Calibri"/>
        <family val="2"/>
        <scheme val="minor"/>
      </rPr>
      <t>PLSS - 6th Principal Meridian</t>
    </r>
  </si>
  <si>
    <t>Cited Reference (CR)</t>
  </si>
  <si>
    <t>Coal Seam</t>
  </si>
  <si>
    <t>Host Rock 1</t>
  </si>
  <si>
    <t>Host Rock 2</t>
  </si>
  <si>
    <r>
      <t xml:space="preserve">                   </t>
    </r>
    <r>
      <rPr>
        <b/>
        <u/>
        <sz val="11"/>
        <color theme="1"/>
        <rFont val="Calibri"/>
        <family val="2"/>
        <scheme val="minor"/>
      </rPr>
      <t>Host Rock</t>
    </r>
  </si>
  <si>
    <t>Additional</t>
  </si>
  <si>
    <t>Samples, Coal,</t>
  </si>
  <si>
    <t>Mill</t>
  </si>
  <si>
    <t xml:space="preserve">             Initial Activity</t>
  </si>
  <si>
    <t>2nd Activity</t>
  </si>
  <si>
    <t>3rd Activity</t>
  </si>
  <si>
    <t>Last Known</t>
  </si>
  <si>
    <r>
      <t xml:space="preserve">         </t>
    </r>
    <r>
      <rPr>
        <b/>
        <u/>
        <sz val="11"/>
        <color theme="1"/>
        <rFont val="Calibri"/>
        <family val="2"/>
        <scheme val="minor"/>
      </rPr>
      <t>Production Period</t>
    </r>
  </si>
  <si>
    <t>Total</t>
  </si>
  <si>
    <t>Avg.</t>
  </si>
  <si>
    <t>Resource</t>
  </si>
  <si>
    <t>Can. 43-101</t>
  </si>
  <si>
    <t>Commodity</t>
  </si>
  <si>
    <t>Given by #s in Separate</t>
  </si>
  <si>
    <t>Historical</t>
  </si>
  <si>
    <t>Links To</t>
  </si>
  <si>
    <t>Photos</t>
  </si>
  <si>
    <t>Date</t>
  </si>
  <si>
    <t>Coal Quality Data</t>
  </si>
  <si>
    <t>Year of</t>
  </si>
  <si>
    <t>Sample Site,</t>
  </si>
  <si>
    <t>or Sample Site</t>
  </si>
  <si>
    <t>Occurrence;</t>
  </si>
  <si>
    <t>Coal</t>
  </si>
  <si>
    <t>Checked</t>
  </si>
  <si>
    <t>and/or Subdivisions</t>
  </si>
  <si>
    <t>or Coal Field</t>
  </si>
  <si>
    <t>Primary (P), Secondary (S), Both (B)</t>
  </si>
  <si>
    <t>Solution</t>
  </si>
  <si>
    <t>Summary</t>
  </si>
  <si>
    <t>it may replace</t>
  </si>
  <si>
    <t>or Area</t>
  </si>
  <si>
    <t>Total Area</t>
  </si>
  <si>
    <t>T</t>
  </si>
  <si>
    <t>R</t>
  </si>
  <si>
    <t>GoogleEarth (G)</t>
  </si>
  <si>
    <t>Description of Site</t>
  </si>
  <si>
    <t>Thickness</t>
  </si>
  <si>
    <t>Unit Age</t>
  </si>
  <si>
    <r>
      <t xml:space="preserve">                  </t>
    </r>
    <r>
      <rPr>
        <b/>
        <u/>
        <sz val="11"/>
        <color theme="1"/>
        <rFont val="Calibri"/>
        <family val="2"/>
        <scheme val="minor"/>
      </rPr>
      <t>Attitude</t>
    </r>
  </si>
  <si>
    <t>Structural</t>
  </si>
  <si>
    <t>Geologic</t>
  </si>
  <si>
    <r>
      <t xml:space="preserve">   </t>
    </r>
    <r>
      <rPr>
        <b/>
        <u/>
        <sz val="11"/>
        <color rgb="FF0000FF"/>
        <rFont val="Calibri"/>
        <family val="2"/>
        <scheme val="minor"/>
      </rPr>
      <t>Energy Metals</t>
    </r>
  </si>
  <si>
    <t xml:space="preserve">       Companies or Operators</t>
  </si>
  <si>
    <t>Start or prior to</t>
  </si>
  <si>
    <t>End</t>
  </si>
  <si>
    <t>Start</t>
  </si>
  <si>
    <t>Activity</t>
  </si>
  <si>
    <t>Production</t>
  </si>
  <si>
    <t>Roported</t>
  </si>
  <si>
    <t>Grade of</t>
  </si>
  <si>
    <t>Reported</t>
  </si>
  <si>
    <t>Report</t>
  </si>
  <si>
    <t>Compliant</t>
  </si>
  <si>
    <t>Units</t>
  </si>
  <si>
    <t>Reserves/Resources</t>
  </si>
  <si>
    <t>Spreadsheet</t>
  </si>
  <si>
    <t>Historical Reported Analyses</t>
  </si>
  <si>
    <t>Analysis</t>
  </si>
  <si>
    <t>Other Data</t>
  </si>
  <si>
    <t>List by No.</t>
  </si>
  <si>
    <t>Volatile</t>
  </si>
  <si>
    <t>Fixed</t>
  </si>
  <si>
    <t>Other Coal</t>
  </si>
  <si>
    <t>S</t>
  </si>
  <si>
    <t>P</t>
  </si>
  <si>
    <t>U</t>
  </si>
  <si>
    <t>Site ID</t>
  </si>
  <si>
    <t>Primary Site Name</t>
  </si>
  <si>
    <t>Sample ID</t>
  </si>
  <si>
    <t>Sample Site</t>
  </si>
  <si>
    <t>(Active or Inactive)</t>
  </si>
  <si>
    <t>Mine ID</t>
  </si>
  <si>
    <t>(Initials)</t>
  </si>
  <si>
    <t>(Name; Name; Name)</t>
  </si>
  <si>
    <t>Underground</t>
  </si>
  <si>
    <t>Placer</t>
  </si>
  <si>
    <t>or ICG</t>
  </si>
  <si>
    <t>(P or A)</t>
  </si>
  <si>
    <t>(Acres)</t>
  </si>
  <si>
    <t>Lat.</t>
  </si>
  <si>
    <t>Long.</t>
  </si>
  <si>
    <t>North</t>
  </si>
  <si>
    <t>West</t>
  </si>
  <si>
    <t>Sec.</t>
  </si>
  <si>
    <t>Subdivision</t>
  </si>
  <si>
    <t>PLSS-Centroid (Cent)</t>
  </si>
  <si>
    <t>(What does location represent?)</t>
  </si>
  <si>
    <t>Description of Workings</t>
  </si>
  <si>
    <t>Type (s)</t>
  </si>
  <si>
    <t>Name</t>
  </si>
  <si>
    <t>(ft)</t>
  </si>
  <si>
    <t>Unit</t>
  </si>
  <si>
    <t>(Period, Epoch;)</t>
  </si>
  <si>
    <t>Strike</t>
  </si>
  <si>
    <t>Feature (s)</t>
  </si>
  <si>
    <t>Description</t>
  </si>
  <si>
    <t>Gemstones/Lapidary)</t>
  </si>
  <si>
    <t>Layers</t>
  </si>
  <si>
    <t>Comments</t>
  </si>
  <si>
    <t>Historic</t>
  </si>
  <si>
    <t>(yyyy)</t>
  </si>
  <si>
    <t>(may be approx.)</t>
  </si>
  <si>
    <r>
      <t>Resources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</si>
  <si>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Resources</t>
  </si>
  <si>
    <r>
      <t>Reserves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</si>
  <si>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(Y or N)</t>
  </si>
  <si>
    <t>(oz, lbs, tons)</t>
  </si>
  <si>
    <t>(######; ######; etc)</t>
  </si>
  <si>
    <t>(Details found in site descriptions &amp; cited references)</t>
  </si>
  <si>
    <t>Date(s)</t>
  </si>
  <si>
    <t>(Mine Maps, etc.)</t>
  </si>
  <si>
    <t>(###; ###)</t>
  </si>
  <si>
    <t>Evaluation</t>
  </si>
  <si>
    <t>Matter</t>
  </si>
  <si>
    <t>Characteristics</t>
  </si>
  <si>
    <t>(NA = No Analysis)</t>
  </si>
  <si>
    <t>Site_ID</t>
  </si>
  <si>
    <t>Site_Name_Primary</t>
  </si>
  <si>
    <t>Site_Designation</t>
  </si>
  <si>
    <t>Status_Layer</t>
  </si>
  <si>
    <t>CM_ID</t>
  </si>
  <si>
    <t>Status_Date</t>
  </si>
  <si>
    <t>Check_Init</t>
  </si>
  <si>
    <t>Site_Name_Secondary</t>
  </si>
  <si>
    <t>District_MineMin</t>
  </si>
  <si>
    <t>District_Synonyms</t>
  </si>
  <si>
    <t>Type_Surf</t>
  </si>
  <si>
    <t>Type_UG</t>
  </si>
  <si>
    <t>Type_P</t>
  </si>
  <si>
    <t>Type_Sol</t>
  </si>
  <si>
    <t>Mine_Type</t>
  </si>
  <si>
    <t>Spatial_Type</t>
  </si>
  <si>
    <t>Area_Acres</t>
  </si>
  <si>
    <t>Loc_Lat</t>
  </si>
  <si>
    <t>Loc_Long</t>
  </si>
  <si>
    <t>PLSS_T</t>
  </si>
  <si>
    <t>PLSS_R</t>
  </si>
  <si>
    <t>PLSS_Sec</t>
  </si>
  <si>
    <t>PLSS_QQ</t>
  </si>
  <si>
    <t>Loc_Source</t>
  </si>
  <si>
    <t>Site_Desc</t>
  </si>
  <si>
    <t>Workings_Desc</t>
  </si>
  <si>
    <t>Host_Rock_1_Type</t>
  </si>
  <si>
    <t>Host_Rock_2_Type</t>
  </si>
  <si>
    <t>Seam_Name</t>
  </si>
  <si>
    <t>Coal_Thk</t>
  </si>
  <si>
    <t>Rock_1_Unit</t>
  </si>
  <si>
    <t>Rock_1_Unit_Age</t>
  </si>
  <si>
    <t>Att_Strike</t>
  </si>
  <si>
    <t>Att_Dip</t>
  </si>
  <si>
    <t>Struct_Feat</t>
  </si>
  <si>
    <t>Geol_Desc</t>
  </si>
  <si>
    <t>Com_Desc</t>
  </si>
  <si>
    <t>Com_Group</t>
  </si>
  <si>
    <t>Com_Group _Add</t>
  </si>
  <si>
    <t>CS_U</t>
  </si>
  <si>
    <t>CS_Coal</t>
  </si>
  <si>
    <t>Hist_Op</t>
  </si>
  <si>
    <t>L_K_Op</t>
  </si>
  <si>
    <t>Start_1</t>
  </si>
  <si>
    <t>End_1</t>
  </si>
  <si>
    <t>Start_2</t>
  </si>
  <si>
    <t>End_2</t>
  </si>
  <si>
    <t>Start_3</t>
  </si>
  <si>
    <t>End_3</t>
  </si>
  <si>
    <t>L_K_Active</t>
  </si>
  <si>
    <t>Activity_Notes</t>
  </si>
  <si>
    <t>Prod_Start</t>
  </si>
  <si>
    <t>Prod_End</t>
  </si>
  <si>
    <t>Total_Production</t>
  </si>
  <si>
    <t>Product_Comments</t>
  </si>
  <si>
    <t>Grade_Resources</t>
  </si>
  <si>
    <t>Grade_Reserves</t>
  </si>
  <si>
    <t>Reserve_Yr</t>
  </si>
  <si>
    <t>Can_43_101</t>
  </si>
  <si>
    <t>Com_Units</t>
  </si>
  <si>
    <t>Res_Comments</t>
  </si>
  <si>
    <t>Data_Reference</t>
  </si>
  <si>
    <t>Hist_Anal</t>
  </si>
  <si>
    <t>Hist_Anal_Dates</t>
  </si>
  <si>
    <t>Map_Link</t>
  </si>
  <si>
    <t>Photo_Link</t>
  </si>
  <si>
    <t>O_Sample_Eval</t>
  </si>
  <si>
    <t>Coal_BTU</t>
  </si>
  <si>
    <t>Coal_Ash</t>
  </si>
  <si>
    <t>Coal_Moisture</t>
  </si>
  <si>
    <t>Coal_Sulfur</t>
  </si>
  <si>
    <t>Coal_Volatile</t>
  </si>
  <si>
    <t>Coal_Carb</t>
  </si>
  <si>
    <t>Coal_Characteristics</t>
  </si>
  <si>
    <t>Analysis_Date</t>
  </si>
  <si>
    <t>Mine</t>
  </si>
  <si>
    <t>CJC</t>
  </si>
  <si>
    <t>drift</t>
  </si>
  <si>
    <t>G</t>
  </si>
  <si>
    <t>sedimentary</t>
  </si>
  <si>
    <t>coal</t>
  </si>
  <si>
    <t>Hanna Formation</t>
  </si>
  <si>
    <t>Carbon County Coal Co. 1933-1935</t>
  </si>
  <si>
    <t>tons</t>
  </si>
  <si>
    <t>coal gas</t>
  </si>
  <si>
    <t>M</t>
  </si>
  <si>
    <t>reclamation</t>
  </si>
  <si>
    <t>Ft Union-China Butte Mbr Wally Bed (13' thick)</t>
  </si>
  <si>
    <t>Ft Union China Butte Mbr G Bed (25')</t>
  </si>
  <si>
    <t xml:space="preserve">c </t>
  </si>
  <si>
    <t>Ft Union China Butte Mbr I Bed (16')</t>
  </si>
  <si>
    <t>Lance Fm (Nebraska Bed 11')</t>
  </si>
  <si>
    <t>WYSIM-UD</t>
  </si>
  <si>
    <t>Made into a chemical grade synthetic coke for Monsanto at the Carbon Plant; reclaimed</t>
  </si>
  <si>
    <t>Overburden 15-200 ft. Production from 1975 only; reclaimed</t>
  </si>
  <si>
    <t>WDEQ active permit PT0213. Overburden 15-250 ft. Reclaimed.</t>
  </si>
  <si>
    <t>Also have the School of "F" bed; and the Badger or "G" bed. Reclaimed</t>
  </si>
  <si>
    <t>merged with North Antelope Mine in 1998. Reclaimed</t>
  </si>
  <si>
    <t>see medicine Bow for map. Reclaimed.</t>
  </si>
  <si>
    <t>also mined Hanna No. 80 (25'), and Hanna No. 82 (10 '). Reclaimed.</t>
  </si>
  <si>
    <t>Mined Hanna Bed No. 24, 25, 19-22 ft., 4-7 ft.; Overburden 40-200 ft. reclaimed.</t>
  </si>
  <si>
    <t>Overburden 40-250 ft. Reclaimed.</t>
  </si>
  <si>
    <t>Also mined Dietz seam (50'). Reclaimed.</t>
  </si>
  <si>
    <t>Largest supplier of coal to Montana-Dakota Utilites power plant.  Highest ash value in WY mines.  Coal 5-12', overburden 30-90'. Reclaimed.</t>
  </si>
  <si>
    <t>Inactive</t>
  </si>
  <si>
    <t>Inactive and proposed</t>
  </si>
  <si>
    <t>Max. overburden 150 ft. Proposed 1976, 2009</t>
  </si>
  <si>
    <t>Overburden 40-80 ft. Reclaimed.</t>
  </si>
  <si>
    <t>coal production for 1970 and 1975 only. Reclaimed.</t>
  </si>
  <si>
    <t>Reclaimed.</t>
  </si>
  <si>
    <t>Closed 1995. Reclaimed.</t>
  </si>
  <si>
    <t>Proposed Wy State Leases No. 0-27380, 0-27388</t>
  </si>
  <si>
    <t>Also mined 8' Brooks Seam. Closed.</t>
  </si>
  <si>
    <t>Propsed; now part of Fort Union Mine</t>
  </si>
  <si>
    <t>Propsed; Later mined out by Cordero Rojo Mine</t>
  </si>
  <si>
    <t>Also has the Ulm Seam. Overburden &lt;150 ft. Proposed</t>
  </si>
  <si>
    <t>Note: production from No. 1 and No. 3 mines. Closed.</t>
  </si>
  <si>
    <t>Closed 2014. http://kiewit.com/projects/mining/owned-operations/haystack-coal-company/</t>
  </si>
  <si>
    <t>B</t>
  </si>
  <si>
    <t>Coal Gas</t>
  </si>
  <si>
    <t>Wilson 1931-1932</t>
  </si>
  <si>
    <t>Carbon County UCG Inc.</t>
  </si>
  <si>
    <t>Gulf Research and Development Co.; TRW Energy Planning Division</t>
  </si>
  <si>
    <t>WYSIM-UD; wyoshpo.state.wy.us/pdf/BlackDiamondTrailBrochure.pdf</t>
  </si>
  <si>
    <t>Dutchman North</t>
  </si>
  <si>
    <t>Dutchman South</t>
  </si>
  <si>
    <t>Subbituminous - A/Hvol Bituminous C</t>
  </si>
  <si>
    <t>e</t>
  </si>
  <si>
    <t>c</t>
  </si>
  <si>
    <t>o</t>
  </si>
  <si>
    <t>i</t>
  </si>
  <si>
    <t>g</t>
  </si>
  <si>
    <t>f</t>
  </si>
  <si>
    <t>h</t>
  </si>
  <si>
    <t>j</t>
  </si>
  <si>
    <t>k</t>
  </si>
  <si>
    <t xml:space="preserve">l  </t>
  </si>
  <si>
    <t>m</t>
  </si>
  <si>
    <t>n</t>
  </si>
  <si>
    <t>p</t>
  </si>
  <si>
    <t>ICG Gallery of wells</t>
  </si>
  <si>
    <t>Almond/Lance</t>
  </si>
  <si>
    <t>WF</t>
  </si>
  <si>
    <t>X</t>
  </si>
  <si>
    <t>Prospect drift</t>
  </si>
  <si>
    <t>Prospect deep</t>
  </si>
  <si>
    <t>Adit</t>
  </si>
  <si>
    <t>Prospect Slope</t>
  </si>
  <si>
    <t>adit</t>
  </si>
  <si>
    <t>Addit</t>
  </si>
  <si>
    <t xml:space="preserve">Elk Mountain; Saddleback </t>
  </si>
  <si>
    <t>USBM-B-22</t>
  </si>
  <si>
    <t>USBM-B-22; USGS-B-332</t>
  </si>
  <si>
    <t>WYSIM-UD; USGS-OFR-80-52</t>
  </si>
  <si>
    <t>USBM-B-22; WSGS OFR-2016-5</t>
  </si>
  <si>
    <t>USBM-B-22; http://wyoshpo.state.wy.us/MM/Byway.aspx</t>
  </si>
  <si>
    <t>USBM-B-22; USBM-B-85</t>
  </si>
  <si>
    <t>USBM-B-22; USGS-B-499</t>
  </si>
  <si>
    <t>USBM-B-22; R-59</t>
  </si>
  <si>
    <t>USGS-B-225</t>
  </si>
  <si>
    <t>OS-13</t>
  </si>
  <si>
    <t>USBM-B-22; OS-13</t>
  </si>
  <si>
    <t>USGS-B-796-A; USBM-TP-484</t>
  </si>
  <si>
    <t>USBM-TP-484</t>
  </si>
  <si>
    <t>USBM-TP-484; OS-13</t>
  </si>
  <si>
    <t>USGS-PP-56</t>
  </si>
  <si>
    <t>USGS-PP-56; WYSIM-UD</t>
  </si>
  <si>
    <t>USGS-B-341-B</t>
  </si>
  <si>
    <t>USGS-B-341-B; USBM-B-22</t>
  </si>
  <si>
    <t>USGS-B-417</t>
  </si>
  <si>
    <t>USGS-OFR-79-121</t>
  </si>
  <si>
    <t>USBM-TP-484; USGS-OFR-79-121</t>
  </si>
  <si>
    <t>USGS-PP-56; USGS-OFR-79-121</t>
  </si>
  <si>
    <t>USBM-TP-484; USGS-B-85; USGS-PP-56; USGS-OFR-79-121</t>
  </si>
  <si>
    <t>USBM-TP-484; USGS-B-123</t>
  </si>
  <si>
    <t>USBM-B-22; USGS-OFR-79-1020</t>
  </si>
  <si>
    <t>WYSIM-UD; USGS-OFR-79-1020</t>
  </si>
  <si>
    <t>WYSIM-UD; OS-15</t>
  </si>
  <si>
    <t>OS-15</t>
  </si>
  <si>
    <t>WYSIM-UD; USGS GQ-579</t>
  </si>
  <si>
    <t>BART  Analyses for Bridger Plant unit 1 (CH2MHill; 2007)/ DOE EIA Mine shipments 2013</t>
  </si>
  <si>
    <t>USBM-B-22; USBM-TP-484</t>
  </si>
  <si>
    <t>USGS-B-341-B; USBM-B-22; USBM-TP-484</t>
  </si>
  <si>
    <t>WYSIM-UD; USGS-PP-56</t>
  </si>
  <si>
    <t>USGS-B-316</t>
  </si>
  <si>
    <t>USGS-B-316; USGS-B-543; USBM-B-22</t>
  </si>
  <si>
    <t>USGS-B-316; USGS-B-22</t>
  </si>
  <si>
    <t>USBM-B-22; USGS-B-316; USGS-OFR-79-121</t>
  </si>
  <si>
    <t>USGS-GQ-510</t>
  </si>
  <si>
    <t>USGS-B-85</t>
  </si>
  <si>
    <t>USGS-B-123</t>
  </si>
  <si>
    <t>USGS-B-85; USBM-TP-484</t>
  </si>
  <si>
    <t>USGS-B-123; WSGS MS-83</t>
  </si>
  <si>
    <t>USGS-PP-53</t>
  </si>
  <si>
    <t>Hanna Formation of carbon basin klippe (Lillegraven 2015); WSGS mine visit 2013</t>
  </si>
  <si>
    <t>Black Hills Coal 1899-1900</t>
  </si>
  <si>
    <t>Stillwell Coal Co. 1901-1909</t>
  </si>
  <si>
    <t>Geo. Houston Medicine Bow 1934</t>
  </si>
  <si>
    <t>CB &amp; H Co. Medicine Bow 1934-1937; SR Christy Medicine Bow 1936</t>
  </si>
  <si>
    <t>Carter Mining 1975-1994</t>
  </si>
  <si>
    <t>Peabody Energy 1995-present</t>
  </si>
  <si>
    <t>Wilson pre-1936; CJ Abbott 1936</t>
  </si>
  <si>
    <t>Carbon Co. Coal 1936-1938; Earl Johnson 1940-1943</t>
  </si>
  <si>
    <t>Wyoming Coal &amp; Mining Co 1868-1874</t>
  </si>
  <si>
    <t>Union Pacific Railway Co 1874-1881</t>
  </si>
  <si>
    <t>John A. Creighton 1868; Wyoming Coal &amp; Mining Co. 1870-1874</t>
  </si>
  <si>
    <t>Union Pacific Railway Co. 1874-1890; Union Pacific Coal Co. 1890-1900</t>
  </si>
  <si>
    <t>Wyoming Coal &amp; Mining Co. pre 1874</t>
  </si>
  <si>
    <t xml:space="preserve"> Union Pacific Coal Co. 1874-close</t>
  </si>
  <si>
    <t>Wyoming Coal &amp; Mining Co.1868-1874</t>
  </si>
  <si>
    <t>UP Railway Co. 1874-1881</t>
  </si>
  <si>
    <t>George Coleman 1945-1946</t>
  </si>
  <si>
    <t>T&amp;K Coal Co. 1959, 1966-1970</t>
  </si>
  <si>
    <t>Clear Creek Coal Co. 1931-1932; 1946-1957</t>
  </si>
  <si>
    <t>C.N.Walters 1931; George E. Washut 1933-1943; Matt Kostenbaver 1943; Fred Kostenbaver 1945</t>
  </si>
  <si>
    <t>Bear River Coal Co 1919-1924</t>
  </si>
  <si>
    <t>UP Coal Co.</t>
  </si>
  <si>
    <t>UP Coal 1888-1889; Evanston Coal Co. 1908-1909</t>
  </si>
  <si>
    <t>Bear River Coal Co. 1927-1931; 1942-1946</t>
  </si>
  <si>
    <t>UP Coal Co. 1888-1904</t>
  </si>
  <si>
    <t>Rocky Mountain Coal and Iron Co. 1904-1909</t>
  </si>
  <si>
    <t>Rocky Mountain Coal and Iron Co. 1900-1907</t>
  </si>
  <si>
    <t>UPRR Coal Co. 1888-1889, UP Coal Co. 1890-1900</t>
  </si>
  <si>
    <t>Model Coal Co. 1911-1914; Amalgamated Development Co. 1916-1919</t>
  </si>
  <si>
    <t>; Sheridan-Wyoming Coal Co 1920-1933</t>
  </si>
  <si>
    <t xml:space="preserve">Cambria Fuel Co. 1905-1910 </t>
  </si>
  <si>
    <t>Cambria Mining Co. 1895-1901</t>
  </si>
  <si>
    <t>Cambria Coal and Mining Co. 1891-1894; Cambria Mining Co. 1896</t>
  </si>
  <si>
    <t>Kilpatrick Bros. &amp; Collins 1889-1890; Newcastle Mining and Improvement 1891-1893</t>
  </si>
  <si>
    <t>OA</t>
  </si>
  <si>
    <t>Custer Coal Co. 1932-1952</t>
  </si>
  <si>
    <t xml:space="preserve"> James Armstrong 1952</t>
  </si>
  <si>
    <t xml:space="preserve"> Fred and Harry Domsalla 1954</t>
  </si>
  <si>
    <t>Fred M. Domsalla 1933-1941; H.A. Domasalla 1942-1945; Badger Coal Co. 1946-1953</t>
  </si>
  <si>
    <t>RO</t>
  </si>
  <si>
    <t>USGS-B-364; USGS-B-316-D</t>
  </si>
  <si>
    <t>USGS-B-316-D; 380; 543</t>
  </si>
  <si>
    <t>USGS-B-316-D; USBM-B-22</t>
  </si>
  <si>
    <t>USBM-B-22; USGS-B-316-D; 543</t>
  </si>
  <si>
    <t>USGS-B-316-D; USGS-B-364</t>
  </si>
  <si>
    <t xml:space="preserve">USGS-B-316-D </t>
  </si>
  <si>
    <t>USGS-B-316-D; USBM-B-22; USBM-TP-484</t>
  </si>
  <si>
    <t>USGS-B-316-D</t>
  </si>
  <si>
    <t>USBM-B-22; USGS-B-316-D; OS-13</t>
  </si>
  <si>
    <t>USGS-B-316-D; USGS-B-543</t>
  </si>
  <si>
    <t>USBM-B-22; USGS-B-316-D; USGS-B-543</t>
  </si>
  <si>
    <t xml:space="preserve">USGS-B-316-D  </t>
  </si>
  <si>
    <t>GQ-1166; USGS-PP-1314-A-L</t>
  </si>
  <si>
    <t>USGS-PP-1314-A-L</t>
  </si>
  <si>
    <t>USGS-B-85;  USBM-TP-484; PR 159; USGS-B-471-F</t>
  </si>
  <si>
    <t>USGS-B-471-F</t>
  </si>
  <si>
    <t>USGS-B-85; USBM-TP-484; USGS-B-471-F</t>
  </si>
  <si>
    <t>WYSIM-UD; USGS-B-341-B</t>
  </si>
  <si>
    <t>USBM-B-22; USBM-TP-484; USGS-B-341-B</t>
  </si>
  <si>
    <t>USBM-B-22; USGS-B-341-B</t>
  </si>
  <si>
    <t>USBM-B-22; 85; 123; USBM-TP-484; USGS-B-341-B; WYSIM-UD</t>
  </si>
  <si>
    <t>USGS-B-341-B; USBM-B-22; USBM-B-85</t>
  </si>
  <si>
    <t>USBM-TP-484; USBM-B-22; USGS-B-341-B</t>
  </si>
  <si>
    <t>USBM-B-22;   USBM-TP-484; USGS-B-341-B</t>
  </si>
  <si>
    <t>USGS-B-341-B; WYSIM-UD</t>
  </si>
  <si>
    <t>USGS-B-341-B; USGS-B-471-F; USGS-PP-145</t>
  </si>
  <si>
    <t>USGS-B-123; USGS-PP-145</t>
  </si>
  <si>
    <t>USBM-TP-484; USGS-B-85; USGS-B-341-B; USGS-B-471-F; USGS-PP-145</t>
  </si>
  <si>
    <t>USGS-PP-145</t>
  </si>
  <si>
    <t>USGS-B-471-F-G (location 139)</t>
  </si>
  <si>
    <t>USGS-B-471-F-G (location 135)</t>
  </si>
  <si>
    <t>USGS-B-471-F-G (location 140)</t>
  </si>
  <si>
    <t>USGS-B-471-F-G</t>
  </si>
  <si>
    <t>USGS-B-471-F-G; WSGS MS-65</t>
  </si>
  <si>
    <t>USBM-B-22; USBM-TP-484; USGS-B-471-F</t>
  </si>
  <si>
    <t xml:space="preserve"> USGS-OFR-80-52</t>
  </si>
  <si>
    <t>WYSIM-UD;  USGS-OFR-79-1388</t>
  </si>
  <si>
    <t xml:space="preserve"> USGS-OFR-79-1388</t>
  </si>
  <si>
    <t>USBM-TP-484;  USGS-OFR-79-1388</t>
  </si>
  <si>
    <t>WSGS-PIC-5</t>
  </si>
  <si>
    <t>WYSIM-UD; OS-15; WSGS-PIC-5</t>
  </si>
  <si>
    <t>Union Pacific Coal Co. 1907-1909</t>
  </si>
  <si>
    <t xml:space="preserve">Bear River Coal Co. 1933-1941 </t>
  </si>
  <si>
    <t>JE Christenson 1935-1936; TA Hoskins 1936-1937</t>
  </si>
  <si>
    <t>Homer Tryon 1938-1939</t>
  </si>
  <si>
    <t>C.E.Beeler 1933-1942; Beeler Coal Co. 1935; Abner G. Baker 1943-1945</t>
  </si>
  <si>
    <t xml:space="preserve"> Thomas Bros. 1946; Mike G. Thomas 1947-1949</t>
  </si>
  <si>
    <t>Alpha Coal West 2008-2016; Contura Coal West 2016-present</t>
  </si>
  <si>
    <t>Amax Coal Co. 1973-1999; Foundation Coal 1999-2008</t>
  </si>
  <si>
    <t>Amax Coal West 1976-1999; Foundation Coal 1999-2008</t>
  </si>
  <si>
    <t>James Buchanan 1931</t>
  </si>
  <si>
    <t>John J. Belshe 1930-1938</t>
  </si>
  <si>
    <t>WYSIM-UD; NIOSH database 2016; OS-16</t>
  </si>
  <si>
    <t>OS-16</t>
  </si>
  <si>
    <t>USGS-PP-53; OS-16</t>
  </si>
  <si>
    <t>J.J.Morsch 1935-1945</t>
  </si>
  <si>
    <t>Best Coal Co. 1950</t>
  </si>
  <si>
    <t>David Howieson 1933</t>
  </si>
  <si>
    <t>Robert Duncan 1940-1943</t>
  </si>
  <si>
    <t>Black Butte Coal Co. 1979-1980; KCP Inc. and Bitter Creek Coal Co. 1980-2011</t>
  </si>
  <si>
    <t>Anadarko Corp 2011-2012; Anadarko/Ambre Energy 2012-2015; Anadarko/Lighthouse Resources 2015-present</t>
  </si>
  <si>
    <t>Edelman and Akin 1921-1924; Black Diamond Coal Co. 1921-1923, 1925-1929, 1951; George N. Akin 1929-1933; August Schilling 1934-1935; Adam M. Burgess 1936; Virgil Diehl 1937; TA Hoskins 1938-1943</t>
  </si>
  <si>
    <t>Storm King Coal Co. 1944, 1947-1950, 1952-1955; William Patvoras 1946-1950</t>
  </si>
  <si>
    <t>Peter Kiewit Sons Co.</t>
  </si>
  <si>
    <t>Wyoming Coal and Coke Co., Rock Springs Coal Co.</t>
  </si>
  <si>
    <t>Blair Coal Co. 1888</t>
  </si>
  <si>
    <t>Wyoming Coal Co. 1910-1914</t>
  </si>
  <si>
    <t>Wyoming Coal Co. 1919-1920</t>
  </si>
  <si>
    <t>Lion Coal Co. 1921-1922</t>
  </si>
  <si>
    <t>Blind Bull Coal Co. 1933-1956</t>
  </si>
  <si>
    <t>Joe Goyan 1955-1956</t>
  </si>
  <si>
    <t>Blazon Coal Co. 1924-1935</t>
  </si>
  <si>
    <t>Harvey Mining and Leasing Co. 1935-1937</t>
  </si>
  <si>
    <t>L.O. McLean 1937-1939; Conner and Keyes 1940</t>
  </si>
  <si>
    <t>Weimer and Conner 1941-1942</t>
  </si>
  <si>
    <t>USGS-PP-56; WSGS-OFR-85-4</t>
  </si>
  <si>
    <t>USBM; WYSIM-UD; WSGS-OFR-85-4</t>
  </si>
  <si>
    <t>USGS-B-225; USGS-B-921-B; USGS-341-B; WSGS-OFR-85-4</t>
  </si>
  <si>
    <t>USGS-B-341-B; WSGS-OFR-85-4</t>
  </si>
  <si>
    <t>WSGS-OFR-85-4</t>
  </si>
  <si>
    <t>WYSIM-UD; USGS-B-341-B; WSGS-OFR-85-4</t>
  </si>
  <si>
    <t>USGS-PP-145; WSGS-OFR-85-4</t>
  </si>
  <si>
    <t>USGS-B-123; USBM-TP-484; USGS-PP-145; WSGS-OFR-85-4</t>
  </si>
  <si>
    <t>WYSIM-UD; WSGS-OFR-85-4</t>
  </si>
  <si>
    <t>Grass Creek Known Coal Leasing Area; WSGS-OFR-85-4</t>
  </si>
  <si>
    <t>USGS PP-145; WSGS-OFR-85-4</t>
  </si>
  <si>
    <t>USBM-TP-484; USGS-B-85; WSGS-OFR-85-4</t>
  </si>
  <si>
    <t>USGS-B-225; WSGS-OFR-85-4</t>
  </si>
  <si>
    <t>USGS-PP-53; WSGS-OFR-85-4</t>
  </si>
  <si>
    <t>USBM-TP-484; WSGS-OFR-85-4</t>
  </si>
  <si>
    <t>USGS-B-USGS-B-921-B; 341-B; USGS-PP-53; WSGS-OFR-85-4</t>
  </si>
  <si>
    <t>USGS-PP-145; USGS-B-85; USBM-TP-484; WSGS-OFR-85-4</t>
  </si>
  <si>
    <t>USGS-B-285-F</t>
  </si>
  <si>
    <t>USGS-B-285-F;  USGS-OFR-79-1388</t>
  </si>
  <si>
    <t>USGS-B-285-F; USGS-PP-56</t>
  </si>
  <si>
    <t>Dave Johnston</t>
  </si>
  <si>
    <t>Badger seam</t>
  </si>
  <si>
    <t>School seam</t>
  </si>
  <si>
    <t>WSGS-CR-95-1</t>
  </si>
  <si>
    <t>WYSIM-UD; OS-15; WSGS-PIC-5; WSGS-CR-95-1</t>
  </si>
  <si>
    <t>WYSIM-UD; WSGS-CR-95-1</t>
  </si>
  <si>
    <t>Adaville No. 1-10</t>
  </si>
  <si>
    <t xml:space="preserve"> USGS-OFR-79-1388; WSGS-CR-95-1</t>
  </si>
  <si>
    <t>USGS-B-804 ; USBM-TP-484</t>
  </si>
  <si>
    <t>USGS-B-804</t>
  </si>
  <si>
    <t>USGS-B-804; OS-13</t>
  </si>
  <si>
    <t>Shell Oil pre-1978; Triton Coal Co. (Shell) 1978-1998; Triton Coal Co. Llc 1998-2004</t>
  </si>
  <si>
    <t>Kiewit Mining Group (Buckskin Mining Co.) 2004-present</t>
  </si>
  <si>
    <t>HJ Bunning 1935-1943</t>
  </si>
  <si>
    <t>Bunning Coal Co. 1935</t>
  </si>
  <si>
    <t>Big Horn Collieries 1932</t>
  </si>
  <si>
    <t xml:space="preserve"> Eli Todorovich 1942</t>
  </si>
  <si>
    <t xml:space="preserve"> William Knuttal 1884</t>
  </si>
  <si>
    <t>Glenrock Coal Co.1885-1910</t>
  </si>
  <si>
    <t>Wyoming Coal and Mfg. Co. (Homestake Mine Co.) 1924-1956</t>
  </si>
  <si>
    <t xml:space="preserve">Wyodak Resources (Black Hills Corp.) 1956-1981; Wyodak Resources and Development Co. (Black Hills Corp.) 1981-present </t>
  </si>
  <si>
    <t>Ben George 1945-1965</t>
  </si>
  <si>
    <t>Krosigk 1966</t>
  </si>
  <si>
    <t xml:space="preserve"> Fred Wycoff 1936 </t>
  </si>
  <si>
    <t>Lucerne Coal Co. 1926; WJ Cosgrove 1930; Cleve Fuqua 1932;</t>
  </si>
  <si>
    <t>James H. Pool 1939; C.R. Cuzick 1940; Howard Corpening 1940</t>
  </si>
  <si>
    <t xml:space="preserve"> Earl Johnson 1943; Elk Mountain Valley Coal Co. 1944</t>
  </si>
  <si>
    <t>Gary; Finch 1920; HB Northrop 1933</t>
  </si>
  <si>
    <t>Garetson 1937; Elk Mt. Valley Coal Co.1939</t>
  </si>
  <si>
    <t>Ft Union Mine Partnership 1979-1990; Fort Union Ltd. 1990-1997; Wyoming Coal Resources Co. 1997-2004; Western Fuels-Wyoming Inc. 2004-2004</t>
  </si>
  <si>
    <t>KFX Plant, LLC 2004-2005; Evergreen Energy 2005-2010; Landrica Development Co. (Synthetic Fuels LLC) 2010-2011; Green Bridge Holdings Inc. 2011-2017; Atlas Carbon 2017 to present</t>
  </si>
  <si>
    <t>MH Beall 1933</t>
  </si>
  <si>
    <t xml:space="preserve">Flagstaff Coal Co. </t>
  </si>
  <si>
    <t>Joe Ferelli 1934-1935; L. Anderson 1935</t>
  </si>
  <si>
    <t>Fred P. Snyder 1936-1937</t>
  </si>
  <si>
    <t>Fischer Coal Co. 1928</t>
  </si>
  <si>
    <t>Alan M. Downey 1929-1931; John and Henry York 1930</t>
  </si>
  <si>
    <t>40-700' overburden</t>
  </si>
  <si>
    <t>Atlantic Richfield 1976-1979; Thunder Basin Coal Co., LLC 1979-1994; S&amp;M Construction Inc. 1994-1996</t>
  </si>
  <si>
    <t>Fuller Construction Inc. 1997-1999; Washington Group Intl 1999-2000; Arch Coal Inc. 2000-present</t>
  </si>
  <si>
    <t>Kennecott Energy (Antelope Coal Co.) 1980-1993; Rio Tinto Energy America (Antelope Coal LLC) 1993-2009</t>
  </si>
  <si>
    <t xml:space="preserve"> Cloud Peak Energy Resources, LLC 2009-present</t>
  </si>
  <si>
    <t>Kerr-McGee Coal Corp. 1975-1998; Rio Tinto 1998-2009</t>
  </si>
  <si>
    <t>Arch Coal LLC 2009-curent</t>
  </si>
  <si>
    <t>Kemmerer Coal Co. 1971-1981; Chevron Mining Inc. (Pittsburgh&amp;Midway) 1981-2012</t>
  </si>
  <si>
    <t>Westmorland Kemmerer Inc. 2012-present</t>
  </si>
  <si>
    <t>Powder River Coal Co. 1981-1998</t>
  </si>
  <si>
    <t>Peabody Energy 1998-current</t>
  </si>
  <si>
    <t>Carter Mining Co. 1975-1994</t>
  </si>
  <si>
    <t>Peabody Energy (Caballo Coal Co.) 1994-current</t>
  </si>
  <si>
    <t>Pacific Minerals 1971-2000; Bridger Coal Co. 2000-2014</t>
  </si>
  <si>
    <t>MidAmerican Energy Holdings 2014-present</t>
  </si>
  <si>
    <t xml:space="preserve"> Peabody Energy 2008-present</t>
  </si>
  <si>
    <t>Shell Mining Co. 1981-1992- Triton Coal Co. 1992-2008</t>
  </si>
  <si>
    <t>Winton Coal Co. 1974-1987; Bitter Creek Resources Inc. 1987-1989; Arch of Wyoming LLC 1989-1996</t>
  </si>
  <si>
    <t>Rock Springs Royalty Co. 1996-2005; New Stansbury Coal Co. 2005</t>
  </si>
  <si>
    <t>Nagode and Oblak 1943-1948;</t>
  </si>
  <si>
    <t>J. Flis/Krivetz/F. Nagaodna 1936; Frank Nagada/Cecil Oblak 1937; Ciril Oblak 1938-1943</t>
  </si>
  <si>
    <t xml:space="preserve"> Echeta Coal 1943-1944</t>
  </si>
  <si>
    <t>Anderson Coal Co. 1909</t>
  </si>
  <si>
    <t>George Bell 1944</t>
  </si>
  <si>
    <t>Bell Coal Co. 1943</t>
  </si>
  <si>
    <t>Hotchkiss and Boyle 1939</t>
  </si>
  <si>
    <t>George Hotchkiss 1940</t>
  </si>
  <si>
    <t>Roy Hutchinson 1934-1935; Frank Brumwell 1936-1939</t>
  </si>
  <si>
    <t>;  Clyde David 1940-1941</t>
  </si>
  <si>
    <t>Hudson Coal Co. 1909-1911</t>
  </si>
  <si>
    <t>J. Gaber and P. Petro 1938</t>
  </si>
  <si>
    <t>P.W. Waghorn 1936-1942; J.C. Johnson 1943-1945</t>
  </si>
  <si>
    <t>Jay L. Johnson 1929-1932; E.L. Hicks 1933</t>
  </si>
  <si>
    <t>John Linstrom; Shorty Kleinstick</t>
  </si>
  <si>
    <t>Norman Bleamer</t>
  </si>
  <si>
    <t>George Kuzara</t>
  </si>
  <si>
    <t>Andrew Kuzara</t>
  </si>
  <si>
    <t>Tom Miller 1934; Ross A. Swigart 1938-1941</t>
  </si>
  <si>
    <t xml:space="preserve"> Ben F. Lockett 1942</t>
  </si>
  <si>
    <t>Gunn-Quealy Coal Co. pre-1972</t>
  </si>
  <si>
    <t>Columbine Mining Co. 1972-1977</t>
  </si>
  <si>
    <t>Thomas H Crummer, 1934; H.W. Fisch and L. Debolt, 1938</t>
  </si>
  <si>
    <t>Herman W. Fisch 1939-1946</t>
  </si>
  <si>
    <t>Manderson Coal Co. 1934-1935; Beal and Beaver 1936-1939</t>
  </si>
  <si>
    <t xml:space="preserve"> Rocky Mountain Coal and Iron Co. 1870-1895</t>
  </si>
  <si>
    <t>Rocky Mountain Coal Co. 1895</t>
  </si>
  <si>
    <t>Rocky Mountain Association Coal Corp.</t>
  </si>
  <si>
    <t>A.C. Miller 1931-1939</t>
  </si>
  <si>
    <t>Sheridan-Wyoming Coal Co. 1941-1952</t>
  </si>
  <si>
    <t>M. and D.V. Miller 1932; Merl Miller 1933</t>
  </si>
  <si>
    <t>George Houston 1934; J.R. Christy 1935</t>
  </si>
  <si>
    <t>Otto F. Wise 1925-1933</t>
  </si>
  <si>
    <t>McDowell and Dobson Coal Co. 1934</t>
  </si>
  <si>
    <t xml:space="preserve"> Rock Springs and Wyoming Coal Co. 1907</t>
  </si>
  <si>
    <t>Wyoming Coal and Mining Co. 1908</t>
  </si>
  <si>
    <t>Leo Rocco 1938-1942; Roncco Coal Co. 1943-1974</t>
  </si>
  <si>
    <t>Becor and Associates 1978; B.E.C.O.R. 1979</t>
  </si>
  <si>
    <t>Rocky Mountain Energy 1990; Black Butte Coal 1990-2012</t>
  </si>
  <si>
    <t>Ambre Energy/Anadarko 2012-2015; Lighthouse Resources/Anadarko 2015-present</t>
  </si>
  <si>
    <t>American Coal and Oil Co., 1910; Rosin Coal Co. 1910-1912</t>
  </si>
  <si>
    <t>Byron Mayfield and Roy Pennington 1933</t>
  </si>
  <si>
    <t>M.H. Beall 1940-1943</t>
  </si>
  <si>
    <t>Wyoming Coal Co. 1925; Rawlins Coal Co. 1925-1939</t>
  </si>
  <si>
    <t>Dennan and Sforza 1941; Fred Sforza 1942</t>
  </si>
  <si>
    <t>Julius Sayles 1905; Laurence Bess</t>
  </si>
  <si>
    <t>Matt Salli, Cabe Benice, and Oscar Peterson; Matt Salli 1917</t>
  </si>
  <si>
    <t>Sampo Coal Co.</t>
  </si>
  <si>
    <t>Sampo Cooperative Coal Co.</t>
  </si>
  <si>
    <t>Griffits Bros.</t>
  </si>
  <si>
    <t>J.R. Budovick</t>
  </si>
  <si>
    <t>Resource Exploration and Mining, Inc.</t>
  </si>
  <si>
    <t>Sand Draw Coal Co. (Subsidiary)</t>
  </si>
  <si>
    <t>Swanson and Yakes</t>
  </si>
  <si>
    <t>Valley Coal Co. 1932; F.M. Schroeder 1933; Valley Coal Co 1934</t>
  </si>
  <si>
    <t>; Schroeder Coal Co. 1935-1936; J.J. Schroeder 1937-1954</t>
  </si>
  <si>
    <t>Fred Sforza 1942</t>
  </si>
  <si>
    <t>Rawlins Coal Co. 1925-1937; Oscar Dennan 1937-1941</t>
  </si>
  <si>
    <t>Malliot and Mauch 1941</t>
  </si>
  <si>
    <t>Clarence and John Malliot 1939; William Mauch 1940</t>
  </si>
  <si>
    <t>E.L. Swanson 1943</t>
  </si>
  <si>
    <t>Songster-Swanson Coal Co. 1944-1948</t>
  </si>
  <si>
    <t>Stotts and Edleman, 1903</t>
  </si>
  <si>
    <t>J.B. Kendrick, L.H. Brooks, W.C. Ervine 1920</t>
  </si>
  <si>
    <t>William Osborn jr, 1932-1937</t>
  </si>
  <si>
    <t>Emanuel Vlastos and George Nick 1938-1941</t>
  </si>
  <si>
    <t>Spring Gulch Coal Co. 1932-1933; H.G. Berry 1936-1938</t>
  </si>
  <si>
    <t>J.P. Voss and Sones 1939-1941; Lee A. Moon 1952</t>
  </si>
  <si>
    <t>Owl Creek Coal Co.</t>
  </si>
  <si>
    <t>P.H. Burnell</t>
  </si>
  <si>
    <t>W.M. Patvroras</t>
  </si>
  <si>
    <t>Storm King Coal Co.</t>
  </si>
  <si>
    <t>Premier Coal Co.; Superior - Rock Springs Coal Co.</t>
  </si>
  <si>
    <t>Ideal Coal Co.</t>
  </si>
  <si>
    <t>C.E. Beeler 1933-1942; Abner G. Baker 1943-1944</t>
  </si>
  <si>
    <t>Thomas Bros. 1946-1947; Mike Thomas 1948-1949; Thomas Coal Co. 1950-1963</t>
  </si>
  <si>
    <t>Thompson Bros</t>
  </si>
  <si>
    <t>Carl Thompson</t>
  </si>
  <si>
    <t>T &amp; K Coal Co. 1957-1970</t>
  </si>
  <si>
    <t>Louis S. Toth and George Talovich</t>
  </si>
  <si>
    <t>Oliver M. Twichell Co.; Gust Manalukos; Dan Shickich; Algot Larsen; Margy Brawley</t>
  </si>
  <si>
    <t>John and Martha Bertot</t>
  </si>
  <si>
    <t>JR Williams 1934-1943; CJ Hatchell 1944-1945; Frappert/Galinski 1946; Frappert/Beragnoli 1947</t>
  </si>
  <si>
    <t>; Victor Frappert 1948-1950; Frappert/Rogers 1951-1952</t>
  </si>
  <si>
    <t>J.H. Hamel pre1904; George Hazard/P.J. jerome 1904; Artus Fish 1905; Harry Payne 1912; Morrell Gray 1914; E.A. Richardson 1915</t>
  </si>
  <si>
    <t>; P.W. Jenkins 1918</t>
  </si>
  <si>
    <t>G.J. Wilson</t>
  </si>
  <si>
    <t>Carbon County Coal Co</t>
  </si>
  <si>
    <t>Thomas Wardell 1869-1874</t>
  </si>
  <si>
    <t>Union Pacific Coal Co. 1874-1875</t>
  </si>
  <si>
    <t>Wyoming Coal Mining Co</t>
  </si>
  <si>
    <t xml:space="preserve"> Monarch</t>
  </si>
  <si>
    <t>Chevron, Pittsburg &amp; Midway Coal, 2003-2011; Consol 2011</t>
  </si>
  <si>
    <t>Cloud Peak Energy (Youngs Creek Mining Co) 2012-present</t>
  </si>
  <si>
    <t>Johnson Bros; Elk Mountain Valley Coal Co.; Elk Mountain Coal Co.</t>
  </si>
  <si>
    <t>J.S. Terteling and Sons</t>
  </si>
  <si>
    <t>Miller (Crook)</t>
  </si>
  <si>
    <t>Black Hills</t>
  </si>
  <si>
    <t>Charles H. Miller</t>
  </si>
  <si>
    <t>USBM-B-499</t>
  </si>
  <si>
    <t>entry 140' deep supplies local ranches.</t>
  </si>
  <si>
    <t>USGS-B-381-B</t>
  </si>
  <si>
    <t>USGS-B-381-B; WSGS-OFR-2016-5</t>
  </si>
  <si>
    <t>USGS-B-341-B; USGS-B-381-B</t>
  </si>
  <si>
    <t>USGS-B-381-B; USBM-TP-484</t>
  </si>
  <si>
    <t>USGS-B-381-B; USBM-B-22; WYSIM-UD</t>
  </si>
  <si>
    <t>USBM-B-22; USGS-B-381-B; USGS-B-796-A</t>
  </si>
  <si>
    <t>USBM-B-22; USBM-TP-484; USGS-B-381-B</t>
  </si>
  <si>
    <t>USBM-B-22; USGS-B-381-B</t>
  </si>
  <si>
    <t>USGS-PP-56; USBM-B-22; USBM-TP-484; USGS-B-381-B; USGS-PP-53</t>
  </si>
  <si>
    <t>WSGS-OFR-15-6</t>
  </si>
  <si>
    <t>OS-14; WSGS-OFR-15-6</t>
  </si>
  <si>
    <t>USGS-OFR-78-473</t>
  </si>
  <si>
    <t>USGS-B-123; USGS-B-541-C</t>
  </si>
  <si>
    <t>USGS-B-123; USGS-B-541-C; WYSIM-UD</t>
  </si>
  <si>
    <t>USGS-OFR-79-117</t>
  </si>
  <si>
    <t>USGS-OFR-79-118</t>
  </si>
  <si>
    <t>USGS-B-471-F; USGS-CIR-152</t>
  </si>
  <si>
    <t>USGS-CIR-152</t>
  </si>
  <si>
    <t>USGS-GQ-637; OS-13</t>
  </si>
  <si>
    <t>WSGS-RI-11; WSGS-PIC-5</t>
  </si>
  <si>
    <t>WSGS-RI-11</t>
  </si>
  <si>
    <t>WSGS-RI-11; WSGS-PIC-4; WSGS-PIC-5</t>
  </si>
  <si>
    <t>USGS-B-471-F; USGS-CIR-81</t>
  </si>
  <si>
    <t>USGS-CIR-81</t>
  </si>
  <si>
    <t>USGS-CIR-81; USBM-TP-484</t>
  </si>
  <si>
    <t>USBM-TP-484; USGS-CIR-81</t>
  </si>
  <si>
    <t>WYSIM-UD; USGS-CIR-81</t>
  </si>
  <si>
    <t>USGS-CIR-81; WYSIM-UD</t>
  </si>
  <si>
    <t>see Honeysett Mine for map</t>
  </si>
  <si>
    <t>USGS-B-341-B; USGS-B-471-F</t>
  </si>
  <si>
    <t>USGS-B-381; USGS SIM-3053</t>
  </si>
  <si>
    <t>USGS-B-381-B; USGS-SIM-3053</t>
  </si>
  <si>
    <t>USGS-B-381-B; USGS-SIM-2878</t>
  </si>
  <si>
    <t>USGS-CIR-81; WYSIM-UD; USGS OFR 79-962; USGS OFR 79-1143</t>
  </si>
  <si>
    <t>USGS-B-796-A</t>
  </si>
  <si>
    <t>WYSIM-UD; WSGS-OFR-85-4; USGS-CIR-81</t>
  </si>
  <si>
    <t>USGS-B-341-B; USGS-CIR-81; USBM-TP-484; USGS-PP-56; WYSIM-UD; WSGS-OFR-85-4</t>
  </si>
  <si>
    <t>USGS-CIR-81; WSGS-OFR-85-4</t>
  </si>
  <si>
    <t>USGS-CIR-81;  USGS-OFR-79-1388</t>
  </si>
  <si>
    <t xml:space="preserve"> USGS-B-499</t>
  </si>
  <si>
    <t xml:space="preserve"> USGS-B-499; WYSIM-UD</t>
  </si>
  <si>
    <t>USBM-B-22; USBM-TP-484; USGS-B-499</t>
  </si>
  <si>
    <t>WYSIM-UD; USGS-OFR-79-1389</t>
  </si>
  <si>
    <t>USGS-OFR-79-1389</t>
  </si>
  <si>
    <t>USGS-B-316-D; USGS-B-364; USGS-GQ-533</t>
  </si>
  <si>
    <t>USGS GQ-533</t>
  </si>
  <si>
    <t>USBM-B-22; USGS-B-471-G</t>
  </si>
  <si>
    <t>USGS-B-341-B; USGS-B-921-B</t>
  </si>
  <si>
    <t>USGS-CIR-152; USGS-B-471-G; USBM-B-22; USBM-B-484</t>
  </si>
  <si>
    <t>USGS-B-1397-A</t>
  </si>
  <si>
    <t>USGS-B-1078; USGS-CIR-228</t>
  </si>
  <si>
    <t>USGS-CM-127</t>
  </si>
  <si>
    <t>USGS-OFR-79-119</t>
  </si>
  <si>
    <t>Location Map for Diamond Coal and Coke's No 1 and 2</t>
  </si>
  <si>
    <t>USGS-OFR-79-1388</t>
  </si>
  <si>
    <t>WYSIM-UD; OS-15; WSGS OFR-15-3; WSGS-PIC-5</t>
  </si>
  <si>
    <t>WYSIM-UD; OS-15; WSGS-OFR-15-3; WSGS-PIC-5</t>
  </si>
  <si>
    <t>USGS-OFR-79-962</t>
  </si>
  <si>
    <t>USGS-OFR-79-962; WSGS-OFR-85-4</t>
  </si>
  <si>
    <t>USGS-B-123; USBM-TP-484; WSGS-MS-83</t>
  </si>
  <si>
    <t>USGS-B-316-D; USGS-PP-1314-A-L; USBM-B-22</t>
  </si>
  <si>
    <t>WSGS-OFR-79-5; USGS-B-804</t>
  </si>
  <si>
    <t>WSGS-OFR-79-5</t>
  </si>
  <si>
    <t>USBM-B-85; USBM-B-193; USGS-OFR-79-121</t>
  </si>
  <si>
    <t>WSGS Project 8A; WSGS-MS-83</t>
  </si>
  <si>
    <t>USGS-B-804; USGS-GQ-637; WSGS-RI-11</t>
  </si>
  <si>
    <t>active in 2017</t>
  </si>
  <si>
    <t>exact year in 1940s for end of operation is unknown</t>
  </si>
  <si>
    <t>activity began prior to 1874</t>
  </si>
  <si>
    <t>WYSHPO-1</t>
  </si>
  <si>
    <t>Active 2017</t>
  </si>
  <si>
    <t>the symbol): (Shaft, Sample, Quarry, Sample, X for prospect</t>
  </si>
  <si>
    <t>Quarry</t>
  </si>
  <si>
    <t>Adit; Quarry</t>
  </si>
  <si>
    <t>Quarry; Shaft</t>
  </si>
  <si>
    <t>Shaft; Quarry</t>
  </si>
  <si>
    <t xml:space="preserve">planned to mine 8,000 tpy. </t>
  </si>
  <si>
    <t>Was an underground mine until 1965. 20 ft, shale parting 4 ft, 20 ft coal.</t>
  </si>
  <si>
    <t>OS-17; OS-13</t>
  </si>
  <si>
    <t>OS-18; WSGS-PIC-5</t>
  </si>
  <si>
    <t>Kennecott Energy Co. 1974-1993; Rio Tinto Energy America 1993-2009</t>
  </si>
  <si>
    <t>Cloud Peak Energy Resources 2009-present</t>
  </si>
  <si>
    <t>USGS-GQ-637; WSGS-RI-11</t>
  </si>
  <si>
    <t>WYSIM-UD; OS-15; WYW-172684</t>
  </si>
  <si>
    <t>WYDEQ-CMP-GC</t>
  </si>
  <si>
    <t>WYDEQ-CMP-CR; WYSIM-UD; OS-15</t>
  </si>
  <si>
    <t>WYDEQ-CMA-AB</t>
  </si>
  <si>
    <t xml:space="preserve">WYSIM-UD; </t>
  </si>
  <si>
    <t>Dip (°)</t>
  </si>
  <si>
    <t>Black Thunder</t>
  </si>
  <si>
    <t>Upper Wyodak/Anderson</t>
  </si>
  <si>
    <t>Atlantic Richfield 1973; Thunder Basin Coal Co. 1975-1998</t>
  </si>
  <si>
    <t>Arch Coal (Thunder Basin Coal Co.) 1999-present</t>
  </si>
  <si>
    <t>USBM-RI-5332</t>
  </si>
  <si>
    <t>As of 2011 Coal Creek noted 687.8 mmtons of recoverable resources</t>
  </si>
  <si>
    <t>Also mining clinker resource</t>
  </si>
  <si>
    <t>CR</t>
  </si>
  <si>
    <t xml:space="preserve">G </t>
  </si>
  <si>
    <t>CR-G</t>
  </si>
  <si>
    <t xml:space="preserve">WDEQ permit PT0407; proposed or Temp. cessession. </t>
  </si>
  <si>
    <t>WSGS-R-42</t>
  </si>
  <si>
    <t>CR, G</t>
  </si>
  <si>
    <t>BLM-EMRIA-2</t>
  </si>
  <si>
    <t>USGS-GQ-1300</t>
  </si>
  <si>
    <t>WYSIM-UD; USGS-IMAP-686</t>
  </si>
  <si>
    <t>OS-19</t>
  </si>
  <si>
    <t>Fort Union-Synthetic Fuels</t>
  </si>
  <si>
    <t>Shoshone No. 1</t>
  </si>
  <si>
    <t>shoshone Coal Corp</t>
  </si>
  <si>
    <t>Large Mine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</si>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</sst>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</numFmts>
  <fonts count="2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6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/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ck">
        <color rgb="FFC00000"/>
      </left>
      <right/>
      <top/>
      <bottom/>
      <diagonal/>
    </border>
  </borders>
  <cellStyleXfs count="10">
    <xf numFmtId="0" fontId="0" fillId="0" borderId="0"/>
    <xf numFmtId="0" fontId="1" fillId="2" borderId="0"/>
    <xf numFmtId="0" fontId="2" fillId="0" borderId="0" applyNumberFormat="0" applyFill="0" applyBorder="0" applyAlignment="0" applyProtection="0"/>
    <xf numFmtId="0" fontId="3" fillId="2" borderId="0"/>
    <xf numFmtId="43" fontId="4" fillId="0" borderId="0" applyFont="0" applyFill="0" applyBorder="0" applyAlignment="0" applyProtection="0"/>
    <xf numFmtId="0" fontId="5" fillId="2" borderId="0"/>
    <xf numFmtId="44" fontId="4" fillId="0" borderId="0" applyFont="0" applyFill="0" applyBorder="0" applyAlignment="0" applyProtection="0"/>
    <xf numFmtId="0" fontId="8" fillId="2" borderId="0"/>
    <xf numFmtId="0" fontId="1" fillId="2" borderId="0"/>
    <xf numFmtId="0" fontId="28" fillId="2" borderId="0"/>
  </cellStyleXfs>
  <cellXfs count="273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6" fillId="0" borderId="11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2" xfId="0" applyFont="1" applyFill="1" applyBorder="1"/>
    <xf numFmtId="0" fontId="6" fillId="0" borderId="1" xfId="0" applyFont="1" applyFill="1" applyBorder="1"/>
    <xf numFmtId="164" fontId="6" fillId="0" borderId="0" xfId="4" applyNumberFormat="1" applyFont="1" applyFill="1"/>
    <xf numFmtId="165" fontId="6" fillId="0" borderId="0" xfId="0" applyNumberFormat="1" applyFont="1" applyFill="1" applyBorder="1"/>
    <xf numFmtId="165" fontId="6" fillId="0" borderId="22" xfId="0" applyNumberFormat="1" applyFont="1" applyFill="1" applyBorder="1"/>
    <xf numFmtId="1" fontId="6" fillId="0" borderId="24" xfId="0" applyNumberFormat="1" applyFont="1" applyFill="1" applyBorder="1"/>
    <xf numFmtId="0" fontId="9" fillId="0" borderId="0" xfId="2" applyFont="1" applyFill="1"/>
    <xf numFmtId="164" fontId="7" fillId="0" borderId="0" xfId="4" applyNumberFormat="1" applyFont="1" applyFill="1"/>
    <xf numFmtId="0" fontId="10" fillId="0" borderId="0" xfId="2" applyFont="1" applyFill="1"/>
    <xf numFmtId="0" fontId="6" fillId="0" borderId="0" xfId="0" applyFont="1" applyFill="1" applyBorder="1" applyAlignment="1">
      <alignment horizontal="left"/>
    </xf>
    <xf numFmtId="0" fontId="7" fillId="0" borderId="22" xfId="0" applyFont="1" applyFill="1" applyBorder="1"/>
    <xf numFmtId="0" fontId="7" fillId="0" borderId="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0" xfId="0" quotePrefix="1" applyFont="1" applyFill="1" applyAlignment="1">
      <alignment horizontal="left"/>
    </xf>
    <xf numFmtId="44" fontId="6" fillId="0" borderId="0" xfId="6" applyFont="1" applyFill="1" applyAlignment="1">
      <alignment horizontal="left"/>
    </xf>
    <xf numFmtId="164" fontId="6" fillId="0" borderId="0" xfId="4" applyNumberFormat="1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165" fontId="7" fillId="0" borderId="0" xfId="0" applyNumberFormat="1" applyFont="1" applyFill="1" applyBorder="1"/>
    <xf numFmtId="165" fontId="7" fillId="0" borderId="22" xfId="0" applyNumberFormat="1" applyFont="1" applyFill="1" applyBorder="1"/>
    <xf numFmtId="1" fontId="7" fillId="0" borderId="24" xfId="0" applyNumberFormat="1" applyFont="1" applyFill="1" applyBorder="1"/>
    <xf numFmtId="0" fontId="6" fillId="0" borderId="25" xfId="0" applyFont="1" applyFill="1" applyBorder="1"/>
    <xf numFmtId="0" fontId="9" fillId="0" borderId="1" xfId="2" applyFont="1" applyFill="1" applyBorder="1"/>
    <xf numFmtId="0" fontId="6" fillId="0" borderId="24" xfId="0" applyFont="1" applyFill="1" applyBorder="1"/>
    <xf numFmtId="0" fontId="6" fillId="3" borderId="0" xfId="0" applyFont="1" applyFill="1"/>
    <xf numFmtId="1" fontId="6" fillId="0" borderId="0" xfId="0" applyNumberFormat="1" applyFont="1" applyFill="1" applyBorder="1"/>
    <xf numFmtId="1" fontId="7" fillId="0" borderId="0" xfId="0" applyNumberFormat="1" applyFont="1" applyFill="1" applyBorder="1"/>
    <xf numFmtId="0" fontId="12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/>
    <xf numFmtId="0" fontId="16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left"/>
    </xf>
    <xf numFmtId="1" fontId="0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8" fillId="4" borderId="1" xfId="0" applyFont="1" applyFill="1" applyBorder="1"/>
    <xf numFmtId="0" fontId="19" fillId="4" borderId="1" xfId="0" applyFont="1" applyFill="1" applyBorder="1" applyAlignment="1">
      <alignment horizontal="left"/>
    </xf>
    <xf numFmtId="0" fontId="0" fillId="4" borderId="1" xfId="0" applyFont="1" applyFill="1" applyBorder="1"/>
    <xf numFmtId="0" fontId="18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left"/>
    </xf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/>
    <xf numFmtId="0" fontId="12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1" xfId="0" applyFont="1" applyFill="1" applyBorder="1" applyAlignment="1">
      <alignment horizontal="left"/>
    </xf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8" fillId="0" borderId="7" xfId="0" applyFont="1" applyFill="1" applyBorder="1"/>
    <xf numFmtId="14" fontId="15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7" xfId="0" applyFont="1" applyFill="1" applyBorder="1"/>
    <xf numFmtId="0" fontId="15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43" fontId="6" fillId="0" borderId="0" xfId="4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16" fillId="0" borderId="4" xfId="0" applyFont="1" applyFill="1" applyBorder="1" applyAlignment="1">
      <alignment horizontal="left"/>
    </xf>
    <xf numFmtId="0" fontId="18" fillId="0" borderId="0" xfId="0" applyFont="1" applyFill="1"/>
    <xf numFmtId="0" fontId="15" fillId="0" borderId="7" xfId="0" applyFont="1" applyFill="1" applyBorder="1"/>
    <xf numFmtId="0" fontId="15" fillId="0" borderId="26" xfId="0" applyFont="1" applyFill="1" applyBorder="1" applyAlignment="1">
      <alignment horizontal="left"/>
    </xf>
    <xf numFmtId="3" fontId="15" fillId="0" borderId="0" xfId="0" applyNumberFormat="1" applyFont="1" applyFill="1"/>
    <xf numFmtId="3" fontId="15" fillId="0" borderId="0" xfId="0" applyNumberFormat="1" applyFont="1" applyFill="1" applyAlignment="1">
      <alignment horizontal="left"/>
    </xf>
    <xf numFmtId="1" fontId="15" fillId="0" borderId="0" xfId="0" applyNumberFormat="1" applyFont="1" applyFill="1" applyAlignment="1">
      <alignment horizontal="center"/>
    </xf>
    <xf numFmtId="0" fontId="15" fillId="0" borderId="0" xfId="0" applyFont="1" applyFill="1" applyBorder="1"/>
    <xf numFmtId="0" fontId="25" fillId="0" borderId="4" xfId="0" applyFont="1" applyFill="1" applyBorder="1" applyAlignment="1">
      <alignment horizontal="left"/>
    </xf>
    <xf numFmtId="0" fontId="17" fillId="0" borderId="0" xfId="0" applyFont="1" applyFill="1"/>
    <xf numFmtId="0" fontId="15" fillId="0" borderId="27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right"/>
    </xf>
    <xf numFmtId="0" fontId="9" fillId="0" borderId="3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0" fillId="0" borderId="7" xfId="0" applyFont="1" applyFill="1" applyBorder="1"/>
    <xf numFmtId="0" fontId="0" fillId="0" borderId="7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left"/>
    </xf>
    <xf numFmtId="1" fontId="0" fillId="0" borderId="0" xfId="0" applyNumberFormat="1" applyFont="1" applyFill="1" applyAlignment="1">
      <alignment horizontal="center"/>
    </xf>
    <xf numFmtId="0" fontId="0" fillId="0" borderId="0" xfId="0" applyFont="1" applyFill="1" applyBorder="1"/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27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6" fillId="0" borderId="19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right" vertical="center" wrapText="1"/>
    </xf>
    <xf numFmtId="0" fontId="7" fillId="0" borderId="19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27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2" fillId="0" borderId="3" xfId="2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horizontal="right" vertical="center" wrapText="1"/>
    </xf>
    <xf numFmtId="0" fontId="6" fillId="0" borderId="20" xfId="0" applyFont="1" applyFill="1" applyBorder="1" applyAlignment="1" applyProtection="1">
      <alignment horizontal="right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horizontal="right" vertical="center" wrapText="1"/>
    </xf>
    <xf numFmtId="0" fontId="6" fillId="0" borderId="18" xfId="0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right" vertical="center" wrapText="1"/>
    </xf>
    <xf numFmtId="0" fontId="7" fillId="0" borderId="18" xfId="0" applyFont="1" applyFill="1" applyBorder="1" applyAlignment="1" applyProtection="1">
      <alignment horizontal="right" vertical="center" wrapText="1"/>
    </xf>
    <xf numFmtId="0" fontId="6" fillId="0" borderId="21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6" fillId="0" borderId="6" xfId="5" applyFont="1" applyFill="1" applyBorder="1" applyAlignment="1">
      <alignment horizontal="left" wrapText="1"/>
    </xf>
    <xf numFmtId="0" fontId="7" fillId="0" borderId="6" xfId="5" applyFont="1" applyFill="1" applyBorder="1" applyAlignment="1">
      <alignment horizontal="left" wrapText="1"/>
    </xf>
    <xf numFmtId="0" fontId="6" fillId="0" borderId="5" xfId="5" applyFont="1" applyFill="1" applyBorder="1" applyAlignment="1">
      <alignment horizontal="left"/>
    </xf>
    <xf numFmtId="0" fontId="6" fillId="0" borderId="14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6" fillId="0" borderId="14" xfId="0" applyFont="1" applyFill="1" applyBorder="1" applyAlignment="1" applyProtection="1">
      <alignment horizontal="right" vertical="center" wrapText="1"/>
    </xf>
    <xf numFmtId="0" fontId="6" fillId="0" borderId="15" xfId="0" applyFont="1" applyFill="1" applyBorder="1" applyAlignment="1" applyProtection="1">
      <alignment horizontal="right" vertical="center" wrapText="1"/>
    </xf>
    <xf numFmtId="0" fontId="7" fillId="0" borderId="14" xfId="0" applyFont="1" applyFill="1" applyBorder="1" applyAlignment="1" applyProtection="1">
      <alignment horizontal="right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6" fillId="0" borderId="13" xfId="0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22" fillId="5" borderId="1" xfId="8" applyNumberFormat="1" applyFont="1" applyFill="1" applyBorder="1" applyAlignment="1" applyProtection="1">
      <alignment horizontal="center"/>
    </xf>
    <xf numFmtId="0" fontId="6" fillId="0" borderId="0" xfId="1" applyFont="1" applyFill="1" applyBorder="1" applyAlignment="1">
      <alignment horizontal="left" wrapText="1"/>
    </xf>
    <xf numFmtId="164" fontId="6" fillId="0" borderId="6" xfId="4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horizontal="left" wrapText="1"/>
    </xf>
    <xf numFmtId="164" fontId="7" fillId="0" borderId="6" xfId="4" applyNumberFormat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left" wrapText="1"/>
    </xf>
    <xf numFmtId="164" fontId="6" fillId="0" borderId="5" xfId="4" applyNumberFormat="1" applyFont="1" applyFill="1" applyBorder="1" applyAlignment="1">
      <alignment horizontal="right"/>
    </xf>
    <xf numFmtId="164" fontId="6" fillId="0" borderId="8" xfId="4" applyNumberFormat="1" applyFont="1" applyFill="1" applyBorder="1" applyAlignment="1">
      <alignment horizontal="right" wrapText="1"/>
    </xf>
    <xf numFmtId="0" fontId="7" fillId="0" borderId="6" xfId="1" applyFont="1" applyFill="1" applyBorder="1" applyAlignment="1">
      <alignment horizontal="left" wrapText="1"/>
    </xf>
    <xf numFmtId="164" fontId="6" fillId="0" borderId="0" xfId="4" applyNumberFormat="1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right" wrapText="1"/>
    </xf>
    <xf numFmtId="164" fontId="7" fillId="0" borderId="0" xfId="4" applyNumberFormat="1" applyFont="1" applyFill="1" applyBorder="1" applyAlignment="1">
      <alignment horizontal="right" wrapText="1"/>
    </xf>
    <xf numFmtId="164" fontId="6" fillId="0" borderId="10" xfId="4" applyNumberFormat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center" wrapText="1"/>
    </xf>
    <xf numFmtId="164" fontId="6" fillId="0" borderId="9" xfId="4" applyNumberFormat="1" applyFont="1" applyFill="1" applyBorder="1" applyAlignment="1">
      <alignment horizontal="right" wrapText="1"/>
    </xf>
    <xf numFmtId="164" fontId="6" fillId="0" borderId="5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7" fillId="0" borderId="5" xfId="4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right" wrapText="1"/>
    </xf>
    <xf numFmtId="0" fontId="7" fillId="0" borderId="6" xfId="1" applyFont="1" applyFill="1" applyBorder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center" wrapText="1"/>
    </xf>
    <xf numFmtId="0" fontId="6" fillId="0" borderId="6" xfId="3" applyFont="1" applyFill="1" applyBorder="1" applyAlignment="1">
      <alignment horizontal="center" wrapText="1"/>
    </xf>
    <xf numFmtId="0" fontId="6" fillId="0" borderId="6" xfId="3" applyFont="1" applyFill="1" applyBorder="1" applyAlignment="1">
      <alignment horizontal="left" wrapText="1"/>
    </xf>
    <xf numFmtId="0" fontId="6" fillId="0" borderId="5" xfId="3" applyFont="1" applyFill="1" applyBorder="1" applyAlignment="1">
      <alignment horizontal="center"/>
    </xf>
    <xf numFmtId="0" fontId="6" fillId="0" borderId="11" xfId="1" applyFont="1" applyFill="1" applyBorder="1" applyAlignment="1">
      <alignment horizontal="left" wrapText="1"/>
    </xf>
    <xf numFmtId="0" fontId="7" fillId="0" borderId="6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left"/>
    </xf>
    <xf numFmtId="0" fontId="6" fillId="0" borderId="6" xfId="3" applyFont="1" applyFill="1" applyBorder="1" applyAlignment="1">
      <alignment horizontal="right" wrapText="1"/>
    </xf>
    <xf numFmtId="0" fontId="7" fillId="0" borderId="6" xfId="3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right" wrapText="1"/>
    </xf>
    <xf numFmtId="0" fontId="6" fillId="0" borderId="5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 wrapText="1"/>
    </xf>
    <xf numFmtId="0" fontId="6" fillId="0" borderId="6" xfId="5" applyFont="1" applyFill="1" applyBorder="1" applyAlignment="1">
      <alignment wrapText="1"/>
    </xf>
    <xf numFmtId="0" fontId="6" fillId="0" borderId="6" xfId="5" applyFont="1" applyFill="1" applyBorder="1" applyAlignment="1">
      <alignment horizontal="center" wrapText="1"/>
    </xf>
    <xf numFmtId="0" fontId="7" fillId="0" borderId="6" xfId="5" applyFont="1" applyFill="1" applyBorder="1" applyAlignment="1">
      <alignment horizontal="center" wrapText="1"/>
    </xf>
    <xf numFmtId="0" fontId="7" fillId="0" borderId="5" xfId="5" applyFont="1" applyFill="1" applyBorder="1" applyAlignment="1">
      <alignment horizontal="left"/>
    </xf>
    <xf numFmtId="0" fontId="7" fillId="0" borderId="0" xfId="5" applyFont="1" applyFill="1" applyBorder="1" applyAlignment="1">
      <alignment horizontal="left"/>
    </xf>
    <xf numFmtId="0" fontId="9" fillId="0" borderId="6" xfId="1" applyFont="1" applyFill="1" applyBorder="1" applyAlignment="1">
      <alignment wrapText="1"/>
    </xf>
    <xf numFmtId="0" fontId="9" fillId="0" borderId="0" xfId="1" applyFont="1" applyFill="1" applyBorder="1" applyAlignment="1">
      <alignment wrapText="1"/>
    </xf>
    <xf numFmtId="0" fontId="0" fillId="0" borderId="0" xfId="0" applyFont="1" applyFill="1" applyAlignment="1">
      <alignment vertical="center" wrapText="1"/>
    </xf>
    <xf numFmtId="0" fontId="6" fillId="0" borderId="6" xfId="5" applyFont="1" applyFill="1" applyBorder="1" applyAlignment="1">
      <alignment horizontal="right" wrapText="1"/>
    </xf>
    <xf numFmtId="0" fontId="15" fillId="0" borderId="0" xfId="0" applyFont="1" applyFill="1" applyAlignment="1">
      <alignment vertical="center" wrapText="1"/>
    </xf>
    <xf numFmtId="0" fontId="7" fillId="0" borderId="6" xfId="5" applyFont="1" applyFill="1" applyBorder="1" applyAlignment="1">
      <alignment horizontal="right" wrapText="1"/>
    </xf>
    <xf numFmtId="0" fontId="7" fillId="0" borderId="0" xfId="5" applyFont="1" applyFill="1" applyBorder="1" applyAlignment="1">
      <alignment horizontal="right" wrapText="1"/>
    </xf>
    <xf numFmtId="0" fontId="7" fillId="0" borderId="0" xfId="5" applyFont="1" applyFill="1" applyBorder="1" applyAlignment="1">
      <alignment horizontal="center" wrapText="1"/>
    </xf>
    <xf numFmtId="0" fontId="6" fillId="0" borderId="0" xfId="5" applyFont="1" applyFill="1" applyBorder="1" applyAlignment="1">
      <alignment horizontal="right" wrapText="1"/>
    </xf>
    <xf numFmtId="0" fontId="6" fillId="0" borderId="0" xfId="5" applyFont="1" applyFill="1" applyBorder="1" applyAlignment="1">
      <alignment horizontal="center" wrapText="1"/>
    </xf>
    <xf numFmtId="0" fontId="10" fillId="0" borderId="6" xfId="1" applyFont="1" applyFill="1" applyBorder="1" applyAlignment="1">
      <alignment wrapText="1"/>
    </xf>
    <xf numFmtId="0" fontId="6" fillId="0" borderId="6" xfId="1" applyFont="1" applyFill="1" applyBorder="1" applyAlignment="1">
      <alignment wrapText="1"/>
    </xf>
    <xf numFmtId="0" fontId="6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 wrapText="1"/>
    </xf>
    <xf numFmtId="0" fontId="6" fillId="0" borderId="5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left" wrapText="1"/>
    </xf>
    <xf numFmtId="0" fontId="7" fillId="0" borderId="0" xfId="5" applyFont="1" applyFill="1" applyBorder="1" applyAlignment="1">
      <alignment horizontal="left" wrapText="1"/>
    </xf>
    <xf numFmtId="0" fontId="6" fillId="0" borderId="16" xfId="5" applyFont="1" applyFill="1" applyBorder="1" applyAlignment="1">
      <alignment horizontal="left" wrapText="1"/>
    </xf>
    <xf numFmtId="0" fontId="6" fillId="0" borderId="23" xfId="5" applyFont="1" applyFill="1" applyBorder="1" applyAlignment="1">
      <alignment horizontal="right" wrapText="1"/>
    </xf>
    <xf numFmtId="0" fontId="7" fillId="0" borderId="23" xfId="5" applyFont="1" applyFill="1" applyBorder="1" applyAlignment="1">
      <alignment horizontal="right" wrapText="1"/>
    </xf>
    <xf numFmtId="0" fontId="7" fillId="0" borderId="5" xfId="5" applyFont="1" applyFill="1" applyBorder="1" applyAlignment="1">
      <alignment horizontal="center"/>
    </xf>
    <xf numFmtId="164" fontId="6" fillId="0" borderId="6" xfId="4" applyNumberFormat="1" applyFont="1" applyFill="1" applyBorder="1" applyAlignment="1">
      <alignment horizontal="left" wrapText="1"/>
    </xf>
    <xf numFmtId="164" fontId="7" fillId="0" borderId="6" xfId="4" applyNumberFormat="1" applyFont="1" applyFill="1" applyBorder="1" applyAlignment="1">
      <alignment horizontal="left" wrapText="1"/>
    </xf>
    <xf numFmtId="0" fontId="6" fillId="0" borderId="16" xfId="1" applyFont="1" applyFill="1" applyBorder="1" applyAlignment="1">
      <alignment horizontal="right" wrapText="1"/>
    </xf>
    <xf numFmtId="0" fontId="6" fillId="0" borderId="16" xfId="1" applyFont="1" applyFill="1" applyBorder="1" applyAlignment="1">
      <alignment horizontal="center" wrapText="1"/>
    </xf>
    <xf numFmtId="0" fontId="7" fillId="0" borderId="16" xfId="1" applyFont="1" applyFill="1" applyBorder="1" applyAlignment="1">
      <alignment horizontal="right" wrapText="1"/>
    </xf>
    <xf numFmtId="0" fontId="7" fillId="0" borderId="16" xfId="1" applyFont="1" applyFill="1" applyBorder="1" applyAlignment="1">
      <alignment horizontal="center" wrapText="1"/>
    </xf>
    <xf numFmtId="0" fontId="6" fillId="0" borderId="6" xfId="7" applyFont="1" applyFill="1" applyBorder="1" applyAlignment="1">
      <alignment horizontal="left" wrapText="1"/>
    </xf>
    <xf numFmtId="0" fontId="6" fillId="0" borderId="17" xfId="7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vertical="center" wrapText="1"/>
    </xf>
    <xf numFmtId="0" fontId="0" fillId="2" borderId="7" xfId="0" applyFont="1" applyFill="1" applyBorder="1" applyAlignment="1">
      <alignment horizontal="left"/>
    </xf>
    <xf numFmtId="0" fontId="28" fillId="2" borderId="6" xfId="9" applyFont="1" applyFill="1" applyBorder="1" applyAlignment="1">
      <alignment horizontal="right" wrapText="1"/>
    </xf>
    <xf numFmtId="0" fontId="15" fillId="0" borderId="0" xfId="0" applyFont="1"/>
    <xf numFmtId="14" fontId="7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vertical="center" wrapText="1"/>
    </xf>
    <xf numFmtId="0" fontId="15" fillId="2" borderId="7" xfId="0" applyFont="1" applyFill="1" applyBorder="1" applyAlignment="1">
      <alignment horizontal="left"/>
    </xf>
    <xf numFmtId="0" fontId="7" fillId="3" borderId="0" xfId="0" applyFont="1" applyFill="1"/>
    <xf numFmtId="0" fontId="6" fillId="0" borderId="13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6" fillId="0" borderId="0" xfId="7" applyFont="1" applyFill="1" applyBorder="1" applyAlignment="1">
      <alignment horizontal="right" wrapText="1"/>
    </xf>
    <xf numFmtId="0" fontId="18" fillId="0" borderId="0" xfId="0" applyFont="1" applyFill="1" applyBorder="1"/>
    <xf numFmtId="1" fontId="6" fillId="0" borderId="24" xfId="0" applyNumberFormat="1" applyFont="1" applyFill="1" applyBorder="1" applyAlignment="1">
      <alignment horizontal="center"/>
    </xf>
    <xf numFmtId="1" fontId="7" fillId="0" borderId="24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 applyProtection="1">
      <alignment horizontal="center" vertical="center" wrapText="1"/>
    </xf>
  </cellXfs>
  <cellStyles count="10">
    <cellStyle name="Comma" xfId="4" builtinId="3"/>
    <cellStyle name="Currency" xfId="6" builtinId="4"/>
    <cellStyle name="Hyperlink" xfId="2" builtinId="8"/>
    <cellStyle name="Normal" xfId="0" builtinId="0"/>
    <cellStyle name="Normal 4" xfId="8"/>
    <cellStyle name="Normal_Abandoned Mines Query" xfId="1"/>
    <cellStyle name="Normal_Abandoned Mines Query_2" xfId="3"/>
    <cellStyle name="Normal_Abandoned Mines Query_3" xfId="5"/>
    <cellStyle name="Normal_Abandoned Mines Query_4" xfId="9"/>
    <cellStyle name="Normal_Abandoned Mines Query_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efs.wyo.gov\042_wgs_AgencyData\Data\Coal\Coal_GIS\Coal_database\Map_Files\427_Hanna%20No%206.pdf" TargetMode="External"/><Relationship Id="rId299" Type="http://schemas.openxmlformats.org/officeDocument/2006/relationships/hyperlink" Target="file:///\\efs.wyo.gov\042_wgs_AgencyData\Data\Coal\Coal_GIS\Coal_database\Map_Files\625_Red%20Rim%20Detail.pdf" TargetMode="External"/><Relationship Id="rId21" Type="http://schemas.openxmlformats.org/officeDocument/2006/relationships/hyperlink" Target="file:///\\stor.wyo.gov\AgencyData\Data\Coal\Coal_GIS\Coal_database\Map_Files\94_Acme%20No%202.pdf" TargetMode="External"/><Relationship Id="rId63" Type="http://schemas.openxmlformats.org/officeDocument/2006/relationships/hyperlink" Target="file:///\\efs.wyo.gov\042_wgs_AgencyData\Data\Coal\Coal_GIS\Coal_database\Map_Files\252_Fischer.pdf" TargetMode="External"/><Relationship Id="rId159" Type="http://schemas.openxmlformats.org/officeDocument/2006/relationships/hyperlink" Target="file:///\\efs.wyo.gov\042_wgs_AgencyData\Data\Coal\Coal_GIS\Coal_database\Map_Files\609_Ranchester.pdf" TargetMode="External"/><Relationship Id="rId324" Type="http://schemas.openxmlformats.org/officeDocument/2006/relationships/hyperlink" Target="file:///\\efs.wyo.gov\042_wgs_AgencyData\Data\Coal\Coal_GIS\Coal_database\Map_Files\158_Bell.pdf" TargetMode="External"/><Relationship Id="rId366" Type="http://schemas.openxmlformats.org/officeDocument/2006/relationships/hyperlink" Target="file:///\\efs.wyo.gov\042_wgs_AgencyData\Data\Coal\Coal_GIS\Coal_database\Map_Files\731_Rock%20Springs%20No%203%20UP.pdf" TargetMode="External"/><Relationship Id="rId170" Type="http://schemas.openxmlformats.org/officeDocument/2006/relationships/hyperlink" Target="file:///\\efs.wyo.gov\042_wgs_AgencyData\Data\Coal\Coal_GIS\Coal_database\Map_Files\654_Reliance%20No%201%20and%204.pdf" TargetMode="External"/><Relationship Id="rId226" Type="http://schemas.openxmlformats.org/officeDocument/2006/relationships/hyperlink" Target="file:///\\efs.wyo.gov\042_wgs_AgencyData\Data\Coal\Coal_GIS\Coal_database\Map_Files\884_Silvertip.pdf" TargetMode="External"/><Relationship Id="rId268" Type="http://schemas.openxmlformats.org/officeDocument/2006/relationships/hyperlink" Target="file:///\\efs.wyo.gov\042_wgs_AgencyData\Data\Coal\Coal_GIS\Coal_database\Map_Files\1059_Twin%20Creek%202.pdf" TargetMode="External"/><Relationship Id="rId32" Type="http://schemas.openxmlformats.org/officeDocument/2006/relationships/hyperlink" Target="file:///\\efs.wyo.gov\042_wgs_AgencyData\Data\Coal\Coal_GIS\Coal_database\Map_Files\141_Badger.pdf" TargetMode="External"/><Relationship Id="rId74" Type="http://schemas.openxmlformats.org/officeDocument/2006/relationships/hyperlink" Target="file:///\\efs.wyo.gov\042_wgs_AgencyData\Data\Coal\Coal_GIS\Coal_database\Map_Files\308_Goodman%20Hale%20and%20Bell.pdf" TargetMode="External"/><Relationship Id="rId128" Type="http://schemas.openxmlformats.org/officeDocument/2006/relationships/hyperlink" Target="file:///\\efs.wyo.gov\042_wgs_AgencyData\Data\Coal\Coal_GIS\Coal_database\Map_Files\476_Hunt.pdf" TargetMode="External"/><Relationship Id="rId335" Type="http://schemas.openxmlformats.org/officeDocument/2006/relationships/hyperlink" Target="file:///\\efs.wyo.gov\042_wgs_AgencyData\Data\Coal\Coal_GIS\Coal_database\Map_Files\372_Dietz%20No%203.pdf" TargetMode="External"/><Relationship Id="rId377" Type="http://schemas.openxmlformats.org/officeDocument/2006/relationships/hyperlink" Target="file:///\\efs.wyo.gov\042_wgs_AgencyData\Data\Coal\Coal_GIS\Coal_database\Map_Files\782_Rosebud%20Pit%20No%203.pdf" TargetMode="External"/><Relationship Id="rId5" Type="http://schemas.openxmlformats.org/officeDocument/2006/relationships/hyperlink" Target="file:///\\stor.wyo.gov\AgencyData\Data\Coal\Coal_GIS\Coal_database\Map_Files\25_Carbon%20No%204.pdf" TargetMode="External"/><Relationship Id="rId181" Type="http://schemas.openxmlformats.org/officeDocument/2006/relationships/hyperlink" Target="file:///\\efs.wyo.gov\042_wgs_AgencyData\Data\Coal\Coal_GIS\Coal_database\Map_Files\699_Miller_Hot%20Springs.pdf" TargetMode="External"/><Relationship Id="rId237" Type="http://schemas.openxmlformats.org/officeDocument/2006/relationships/hyperlink" Target="file:///\\efs.wyo.gov\042_wgs_AgencyData\Data\Coal\Coal_GIS\Coal_database\Map_Files\941_Owl%20Creek%20Mines%203%204%205.pdf" TargetMode="External"/><Relationship Id="rId402" Type="http://schemas.openxmlformats.org/officeDocument/2006/relationships/hyperlink" Target="file:///\\efs.wyo.gov\042_wgs_AgencyData\Data\Coal\Coal_GIS\Coal_database\Map_Files\1044_Thomas.pdf" TargetMode="External"/><Relationship Id="rId279" Type="http://schemas.openxmlformats.org/officeDocument/2006/relationships/hyperlink" Target="file:///\\efs.wyo.gov\042_wgs_AgencyData\Data\Coal\Coal_GIS\Coal_database\Map_Files\1109_Woodward.pdf" TargetMode="External"/><Relationship Id="rId43" Type="http://schemas.openxmlformats.org/officeDocument/2006/relationships/hyperlink" Target="file:///\\efs.wyo.gov\042_wgs_AgencyData\Data\Coal\Coal_GIS\Coal_database\Map_Files\197_Blazon.pdf" TargetMode="External"/><Relationship Id="rId139" Type="http://schemas.openxmlformats.org/officeDocument/2006/relationships/hyperlink" Target="file:///\\efs.wyo.gov\042_wgs_AgencyData\Data\Coal\Coal_GIS\Coal_database\Map_Files\518_Johnson_Carbon.pdf" TargetMode="External"/><Relationship Id="rId290" Type="http://schemas.openxmlformats.org/officeDocument/2006/relationships/hyperlink" Target="file:///\\efs.wyo.gov\042_wgs_AgencyData\Data\Coal\Coal_GIS\Coal_database\Map_Files\1158_Gunn%20Quealy%20No%201%20and%202.pdf" TargetMode="External"/><Relationship Id="rId304" Type="http://schemas.openxmlformats.org/officeDocument/2006/relationships/hyperlink" Target="file:///\\efs.wyo.gov\042_wgs_AgencyData\Data\Coal\Coal_GIS\Coal_database\Map_Files\884_Silvertip%20Detail.pdf" TargetMode="External"/><Relationship Id="rId346" Type="http://schemas.openxmlformats.org/officeDocument/2006/relationships/hyperlink" Target="file:///\\efs.wyo.gov\042_wgs_AgencyData\Data\Coal\Coal_GIS\Coal_database\Map_Files\458_Honeysett.pdf" TargetMode="External"/><Relationship Id="rId388" Type="http://schemas.openxmlformats.org/officeDocument/2006/relationships/hyperlink" Target="file:///\\efs.wyo.gov\042_wgs_AgencyData\Data\Coal\Coal_GIS\Coal_database\Map_Files\843_Nugget%20Strip.pdf" TargetMode="External"/><Relationship Id="rId85" Type="http://schemas.openxmlformats.org/officeDocument/2006/relationships/hyperlink" Target="file:///\\efs.wyo.gov\042_wgs_AgencyData\Data\Coal\Coal_GIS\Coal_database\Map_Files\323_DO%20Clark%20No%2015.pdf" TargetMode="External"/><Relationship Id="rId150" Type="http://schemas.openxmlformats.org/officeDocument/2006/relationships/hyperlink" Target="file:///\\efs.wyo.gov\042_wgs_AgencyData\Data\Coal\Coal_GIS\Coal_database\Map_Files\581_RJ%20Ireland.pdf" TargetMode="External"/><Relationship Id="rId192" Type="http://schemas.openxmlformats.org/officeDocument/2006/relationships/hyperlink" Target="file:///\\efs.wyo.gov\042_wgs_AgencyData\Data\Coal\Coal_GIS\Coal_database\Map_Files\733_Rock%20Springs%20No%204%20General.pdf" TargetMode="External"/><Relationship Id="rId206" Type="http://schemas.openxmlformats.org/officeDocument/2006/relationships/hyperlink" Target="file:///\\efs.wyo.gov\042_wgs_AgencyData\Data\Coal\Coal_GIS\Coal_database\Map_Files\781_Rosebud%20Pit%20No%202.pdf" TargetMode="External"/><Relationship Id="rId248" Type="http://schemas.openxmlformats.org/officeDocument/2006/relationships/hyperlink" Target="file:///\\efs.wyo.gov\042_wgs_AgencyData\Data\Coal\Coal_GIS\Coal_database\Map_Files\986_Sunshine.pdf" TargetMode="External"/><Relationship Id="rId12" Type="http://schemas.openxmlformats.org/officeDocument/2006/relationships/hyperlink" Target="file:///\\stor.wyo.gov\AgencyData\Data\Coal\Coal_GIS\Coal_database\Map_Files\37_Carter.pdf" TargetMode="External"/><Relationship Id="rId108" Type="http://schemas.openxmlformats.org/officeDocument/2006/relationships/hyperlink" Target="file:///\\efs.wyo.gov\042_wgs_AgencyData\Data\Coal\Coal_GIS\Coal_database\Map_Files\401_Dunne%20and%20Dunne%20Little.pdf" TargetMode="External"/><Relationship Id="rId315" Type="http://schemas.openxmlformats.org/officeDocument/2006/relationships/hyperlink" Target="file:///\\efs.wyo.gov\042_wgs_AgencyData\Data\Coal\Coal_GIS\Coal_database\Map_Files\1098_Winton.pdf" TargetMode="External"/><Relationship Id="rId357" Type="http://schemas.openxmlformats.org/officeDocument/2006/relationships/hyperlink" Target="file:///\\efs.wyo.gov\042_wgs_AgencyData\Data\Coal\Coal_GIS\Coal_database\Map_Files\570_Kool.pdf" TargetMode="External"/><Relationship Id="rId54" Type="http://schemas.openxmlformats.org/officeDocument/2006/relationships/hyperlink" Target="file:///\\efs.wyo.gov\042_wgs_AgencyData\Data\Coal\Coal_GIS\Coal_database\Map_Files\232_Burnell%20No%205.pdf" TargetMode="External"/><Relationship Id="rId96" Type="http://schemas.openxmlformats.org/officeDocument/2006/relationships/hyperlink" Target="file:///\\efs.wyo.gov\042_wgs_AgencyData\Data\Coal\Coal_GIS\Coal_database\Map_Files\362_Dietz%20No%206.pdf" TargetMode="External"/><Relationship Id="rId161" Type="http://schemas.openxmlformats.org/officeDocument/2006/relationships/hyperlink" Target="file:///\\efs.wyo.gov\042_wgs_AgencyData\Data\Coal\Coal_GIS\Coal_database\Map_Files\623_Red%20Ash.pdf" TargetMode="External"/><Relationship Id="rId217" Type="http://schemas.openxmlformats.org/officeDocument/2006/relationships/hyperlink" Target="file:///\\efs.wyo.gov\042_wgs_AgencyData\Data\Coal\Coal_GIS\Coal_database\Map_Files\825_Sand%20Creek.pdf" TargetMode="External"/><Relationship Id="rId399" Type="http://schemas.openxmlformats.org/officeDocument/2006/relationships/hyperlink" Target="file:///\\efs.wyo.gov\042_wgs_AgencyData\Data\Coal\Coal_GIS\Coal_database\Map_Files\1010_Superior%20D%20general.pdf" TargetMode="External"/><Relationship Id="rId259" Type="http://schemas.openxmlformats.org/officeDocument/2006/relationships/hyperlink" Target="file:///\\efs.wyo.gov\042_wgs_AgencyData\Data\Coal\Coal_GIS\Coal_database\Map_Files\1013_Premier%20No%201.pdf" TargetMode="External"/><Relationship Id="rId23" Type="http://schemas.openxmlformats.org/officeDocument/2006/relationships/hyperlink" Target="file:///\\stor.wyo.gov\AgencyData\Data\Coal\Coal_GIS\Coal_database\Map_Files\100_Alkali%20Butte.pdf" TargetMode="External"/><Relationship Id="rId119" Type="http://schemas.openxmlformats.org/officeDocument/2006/relationships/hyperlink" Target="file:///\\efs.wyo.gov\042_wgs_AgencyData\Data\Coal\Coal_GIS\Coal_database\Map_Files\452_Holwell.pdf" TargetMode="External"/><Relationship Id="rId270" Type="http://schemas.openxmlformats.org/officeDocument/2006/relationships/hyperlink" Target="file:///\\efs.wyo.gov\042_wgs_AgencyData\Data\Coal\Coal_GIS\Coal_database\Map_Files\1066_Vail%20Opening.pdf" TargetMode="External"/><Relationship Id="rId326" Type="http://schemas.openxmlformats.org/officeDocument/2006/relationships/hyperlink" Target="file:///V:\Coal\Coal_GIS\Coal_database\Reports\Evergreen21511.txt" TargetMode="External"/><Relationship Id="rId65" Type="http://schemas.openxmlformats.org/officeDocument/2006/relationships/hyperlink" Target="file:///V:\Coal\Coal_GIS\Coal_database\Reports\Evergreen21511.txt" TargetMode="External"/><Relationship Id="rId130" Type="http://schemas.openxmlformats.org/officeDocument/2006/relationships/hyperlink" Target="file:///\\efs.wyo.gov\042_wgs_AgencyData\Data\Coal\Coal_GIS\Coal_database\Map_Files\481_Incline.pdf" TargetMode="External"/><Relationship Id="rId368" Type="http://schemas.openxmlformats.org/officeDocument/2006/relationships/hyperlink" Target="file:///\\efs.wyo.gov\042_wgs_AgencyData\Data\Coal\Coal_GIS\Coal_database\Map_Files\734_Rock%20Springs%20No%205%20UP.pdf" TargetMode="External"/><Relationship Id="rId172" Type="http://schemas.openxmlformats.org/officeDocument/2006/relationships/hyperlink" Target="file:///\\efs.wyo.gov\042_wgs_AgencyData\Data\Coal\Coal_GIS\Coal_database\Map_Files\657_Reliance%20No%207.pdf" TargetMode="External"/><Relationship Id="rId228" Type="http://schemas.openxmlformats.org/officeDocument/2006/relationships/hyperlink" Target="file:///\\efs.wyo.gov\042_wgs_AgencyData\Data\Coal\Coal_GIS\Coal_database\Map_Files\907_O%20Flaherty%20Slope.pdf" TargetMode="External"/><Relationship Id="rId281" Type="http://schemas.openxmlformats.org/officeDocument/2006/relationships/hyperlink" Target="file:///\\efs.wyo.gov\042_wgs_AgencyData\Data\Coal\Coal_GIS\Coal_database\Map_Files\1114_Emma_D_Johnson.pdf" TargetMode="External"/><Relationship Id="rId337" Type="http://schemas.openxmlformats.org/officeDocument/2006/relationships/hyperlink" Target="file:///\\efs.wyo.gov\042_wgs_AgencyData\Data\Coal\Coal_GIS\Coal_database\Map_Files\399_Dutchman%20North.pdf" TargetMode="External"/><Relationship Id="rId34" Type="http://schemas.openxmlformats.org/officeDocument/2006/relationships/hyperlink" Target="file:///\\efs.wyo.gov\042_wgs_AgencyData\Data\Coal\Coal_GIS\Coal_database\Map_Files\157_Beeler.pdf" TargetMode="External"/><Relationship Id="rId76" Type="http://schemas.openxmlformats.org/officeDocument/2006/relationships/hyperlink" Target="file:///\\efs.wyo.gov\042_wgs_AgencyData\Data\Coal\Coal_GIS\Coal_database\Map_Files\312_Cumberland%20No%202.pdf" TargetMode="External"/><Relationship Id="rId141" Type="http://schemas.openxmlformats.org/officeDocument/2006/relationships/hyperlink" Target="file:///\\efs.wyo.gov\042_wgs_AgencyData\Data\Coal\Coal_GIS\Coal_database\Map_Files\527_Lees.pdf" TargetMode="External"/><Relationship Id="rId379" Type="http://schemas.openxmlformats.org/officeDocument/2006/relationships/hyperlink" Target="file:///\\efs.wyo.gov\042_wgs_AgencyData\Data\Coal\Coal_GIS\Coal_database\Map_Files\788_Rosebud%20Pit%20No%205.pdf" TargetMode="External"/><Relationship Id="rId7" Type="http://schemas.openxmlformats.org/officeDocument/2006/relationships/hyperlink" Target="file:///\\stor.wyo.gov\AgencyData\Data\Coal\Coal_GIS\Coal_database\Map_Files\27_Carbon%20No%206.pdf" TargetMode="External"/><Relationship Id="rId183" Type="http://schemas.openxmlformats.org/officeDocument/2006/relationships/hyperlink" Target="file:///\\efs.wyo.gov\042_wgs_AgencyData\Data\Coal\Coal_GIS\Coal_database\Map_Files\712_Rim%20Rock%20Strip%20No%203.pdf" TargetMode="External"/><Relationship Id="rId239" Type="http://schemas.openxmlformats.org/officeDocument/2006/relationships/hyperlink" Target="file:///\\efs.wyo.gov\042_wgs_AgencyData\Data\Coal\Coal_GIS\Coal_database\Map_Files\953_Peacock%20No%2012.pdf" TargetMode="External"/><Relationship Id="rId390" Type="http://schemas.openxmlformats.org/officeDocument/2006/relationships/hyperlink" Target="file:///\\efs.wyo.gov\042_wgs_AgencyData\Data\Coal\Coal_GIS\Coal_database\Map_Files\940_Owl%20Creek%20No%202.pdf" TargetMode="External"/><Relationship Id="rId404" Type="http://schemas.openxmlformats.org/officeDocument/2006/relationships/hyperlink" Target="file:///\\efs.wyo.gov\042_wgs_AgencyData\Data\Coal\Coal_GIS\Coal_database\Map_Files\1073_Vanguard%20No%201.pdf" TargetMode="External"/><Relationship Id="rId250" Type="http://schemas.openxmlformats.org/officeDocument/2006/relationships/hyperlink" Target="file:///\\efs.wyo.gov\042_wgs_AgencyData\Data\Coal\Coal_GIS\Coal_database\Map_Files\994_Superior%20No%201.pdf" TargetMode="External"/><Relationship Id="rId292" Type="http://schemas.openxmlformats.org/officeDocument/2006/relationships/hyperlink" Target="file:///\\stor.wyo.gov\AgencyData\Data\Coal\Coal_GIS\Coal_database\Map_Files\60_Clear%20Creek%20General.pdf" TargetMode="External"/><Relationship Id="rId306" Type="http://schemas.openxmlformats.org/officeDocument/2006/relationships/hyperlink" Target="file:///\\efs.wyo.gov\042_wgs_AgencyData\Data\Coal\Coal_GIS\Coal_database\Map_Files\958_Stansbury%20No%201%20general.pdf" TargetMode="External"/><Relationship Id="rId45" Type="http://schemas.openxmlformats.org/officeDocument/2006/relationships/hyperlink" Target="file:///\\efs.wyo.gov\042_wgs_AgencyData\Data\Coal\Coal_GIS\Coal_database\Map_Files\548_Lincoln%20Star.pdf" TargetMode="External"/><Relationship Id="rId87" Type="http://schemas.openxmlformats.org/officeDocument/2006/relationships/hyperlink" Target="file:///\\efs.wyo.gov\042_wgs_AgencyData\Data\Coal\Coal_GIS\Coal_database\Map_Files\328_Deadman%20No%201.pdf" TargetMode="External"/><Relationship Id="rId110" Type="http://schemas.openxmlformats.org/officeDocument/2006/relationships/hyperlink" Target="file:///\\efs.wyo.gov\042_wgs_AgencyData\Data\Coal\Coal_GIS\Coal_database\Map_Files\411_Hanna%20No%202.pdf" TargetMode="External"/><Relationship Id="rId348" Type="http://schemas.openxmlformats.org/officeDocument/2006/relationships/hyperlink" Target="file:///\\efs.wyo.gov\042_wgs_AgencyData\Data\Coal\Coal_GIS\Coal_database\Map_Files\467_Hotchkiss%20No%202%20Sheridan.pdf" TargetMode="External"/><Relationship Id="rId152" Type="http://schemas.openxmlformats.org/officeDocument/2006/relationships/hyperlink" Target="file:///\\efs.wyo.gov\042_wgs_AgencyData\Data\Coal\Coal_GIS\Coal_database\Map_Files\582_RJ%20Ireland%20No%204%20and%205.pdf" TargetMode="External"/><Relationship Id="rId194" Type="http://schemas.openxmlformats.org/officeDocument/2006/relationships/hyperlink" Target="file:///\\efs.wyo.gov\042_wgs_AgencyData\Data\Coal\Coal_GIS\Coal_database\Map_Files\736_Rock%20Springs%20No%206%20UP.pdf" TargetMode="External"/><Relationship Id="rId208" Type="http://schemas.openxmlformats.org/officeDocument/2006/relationships/hyperlink" Target="file:///\\efs.wyo.gov\042_wgs_AgencyData\Data\Coal\Coal_GIS\Coal_database\Map_Files\788_Rosebud%20Pit%20No%205.pdf" TargetMode="External"/><Relationship Id="rId261" Type="http://schemas.openxmlformats.org/officeDocument/2006/relationships/hyperlink" Target="file:///\\efs.wyo.gov\042_wgs_AgencyData\Data\Coal\Coal_GIS\Coal_database\Map_Files\1019_Premier%20No%2018.pdf" TargetMode="External"/><Relationship Id="rId14" Type="http://schemas.openxmlformats.org/officeDocument/2006/relationships/hyperlink" Target="file:///\\stor.wyo.gov\AgencyData\Data\Coal\Coal_GIS\Coal_database\Map_Files\44_Central%20Coal%20and%20Coke%20No%202.pdf" TargetMode="External"/><Relationship Id="rId56" Type="http://schemas.openxmlformats.org/officeDocument/2006/relationships/hyperlink" Target="file:///\\efs.wyo.gov\042_wgs_AgencyData\Data\Coal\Coal_GIS\Coal_database\Map_Files\235_Burnell%20No%202.pdf" TargetMode="External"/><Relationship Id="rId317" Type="http://schemas.openxmlformats.org/officeDocument/2006/relationships/hyperlink" Target="file:///\\efs.wyo.gov\042_wgs_AgencyData\Data\Coal\Coal_GIS\Coal_database\Map_Files\349_Diamondville%20No%204.pdf" TargetMode="External"/><Relationship Id="rId359" Type="http://schemas.openxmlformats.org/officeDocument/2006/relationships/hyperlink" Target="file:///\\efs.wyo.gov\042_wgs_AgencyData\Data\Coal\Coal_GIS\Coal_database\Map_Files\625_Red%20Rim.pdf" TargetMode="External"/><Relationship Id="rId98" Type="http://schemas.openxmlformats.org/officeDocument/2006/relationships/hyperlink" Target="file:///\\efs.wyo.gov\042_wgs_AgencyData\Data\Coal\Coal_GIS\Coal_database\Map_Files\365_Dietz%20No%208%20or%2041.pdf" TargetMode="External"/><Relationship Id="rId121" Type="http://schemas.openxmlformats.org/officeDocument/2006/relationships/hyperlink" Target="file:///\\efs.wyo.gov\042_wgs_AgencyData\Data\Coal\Coal_GIS\Coal_database\Map_Files\455_Home.pdf" TargetMode="External"/><Relationship Id="rId163" Type="http://schemas.openxmlformats.org/officeDocument/2006/relationships/hyperlink" Target="file:///\\efs.wyo.gov\042_wgs_AgencyData\Data\Coal\Coal_GIS\Coal_database\Map_Files\634_Red%20Mountain.pdf" TargetMode="External"/><Relationship Id="rId219" Type="http://schemas.openxmlformats.org/officeDocument/2006/relationships/hyperlink" Target="file:///\\efs.wyo.gov\042_wgs_AgencyData\Data\Coal\Coal_GIS\Coal_database\Map_Files\832_Nugget.pdf" TargetMode="External"/><Relationship Id="rId370" Type="http://schemas.openxmlformats.org/officeDocument/2006/relationships/hyperlink" Target="file:///\\efs.wyo.gov\042_wgs_AgencyData\Data\Coal\Coal_GIS\Coal_database\Map_Files\740_Rock%20Springs%20No%209%20UP.pdf" TargetMode="External"/><Relationship Id="rId230" Type="http://schemas.openxmlformats.org/officeDocument/2006/relationships/hyperlink" Target="file:///\\efs.wyo.gov\042_wgs_AgencyData\Data\Coal\Coal_GIS\Coal_database\Map_Files\910_Oil%20City.pdf" TargetMode="External"/><Relationship Id="rId25" Type="http://schemas.openxmlformats.org/officeDocument/2006/relationships/hyperlink" Target="file:///\\stor.wyo.gov\AgencyData\Data\Coal\Coal_GIS\Coal_database\Map_Files\102_Almy%20Mines.pdf" TargetMode="External"/><Relationship Id="rId67" Type="http://schemas.openxmlformats.org/officeDocument/2006/relationships/hyperlink" Target="file:///\\efs.wyo.gov\042_wgs_AgencyData\Data\Coal\Coal_GIS\Coal_database\Map_Files\283_Gebo%201%20and%202.pdf" TargetMode="External"/><Relationship Id="rId272" Type="http://schemas.openxmlformats.org/officeDocument/2006/relationships/hyperlink" Target="file:///\\efs.wyo.gov\042_wgs_AgencyData\Data\Coal\Coal_GIS\Coal_database\Map_Files\1071_Van%20Dyke.pdf" TargetMode="External"/><Relationship Id="rId328" Type="http://schemas.openxmlformats.org/officeDocument/2006/relationships/hyperlink" Target="file:///\\efs.wyo.gov\042_wgs_AgencyData\Data\Coal\Coal_GIS\Coal_database\Map_Files\311_Cumberland%20No%201.pdf" TargetMode="External"/><Relationship Id="rId132" Type="http://schemas.openxmlformats.org/officeDocument/2006/relationships/hyperlink" Target="file:///\\efs.wyo.gov\042_wgs_AgencyData\Data\Coal\Coal_GIS\Coal_database\Map_Files\490_Issac%20Schematic.pdf" TargetMode="External"/><Relationship Id="rId174" Type="http://schemas.openxmlformats.org/officeDocument/2006/relationships/hyperlink" Target="file:///\\efs.wyo.gov\042_wgs_AgencyData\Data\Coal\Coal_GIS\Coal_database\Map_Files\665_Reliance%20Pit%20No%202.pdf" TargetMode="External"/><Relationship Id="rId381" Type="http://schemas.openxmlformats.org/officeDocument/2006/relationships/hyperlink" Target="file:///\\efs.wyo.gov\042_wgs_AgencyData\Data\Coal\Coal_GIS\Coal_database\Map_Files\792_Rosebud%20Pit%20No%208.pdf" TargetMode="External"/><Relationship Id="rId241" Type="http://schemas.openxmlformats.org/officeDocument/2006/relationships/hyperlink" Target="file:///\\efs.wyo.gov\042_wgs_AgencyData\Data\Coal\Coal_GIS\Coal_database\Map_Files\958_Stansbury%20No%201.pdf" TargetMode="External"/><Relationship Id="rId36" Type="http://schemas.openxmlformats.org/officeDocument/2006/relationships/hyperlink" Target="file:///\\efs.wyo.gov\042_wgs_AgencyData\Data\Coal\Coal_GIS\Coal_database\Map_Files\166_Bertagnolli.pdf" TargetMode="External"/><Relationship Id="rId283" Type="http://schemas.openxmlformats.org/officeDocument/2006/relationships/hyperlink" Target="file:///\\efs.wyo.gov\042_wgs_AgencyData\Data\Coal\Coal_GIS\Coal_database\Map_Files\1125_Wyoming%20No%204.pdf" TargetMode="External"/><Relationship Id="rId339" Type="http://schemas.openxmlformats.org/officeDocument/2006/relationships/hyperlink" Target="file:///\\efs.wyo.gov\042_wgs_AgencyData\Data\Coal\Coal_GIS\Coal_database\Map_Files\413_Hanna%20No%201.pdf" TargetMode="External"/><Relationship Id="rId78" Type="http://schemas.openxmlformats.org/officeDocument/2006/relationships/hyperlink" Target="file:///\\efs.wyo.gov\042_wgs_AgencyData\Data\Coal\Coal_GIS\Coal_database\Map_Files\314_Cumberland%20No%203.pdf" TargetMode="External"/><Relationship Id="rId101" Type="http://schemas.openxmlformats.org/officeDocument/2006/relationships/hyperlink" Target="file:///\\efs.wyo.gov\042_wgs_AgencyData\Data\Coal\Coal_GIS\Coal_database\Map_Files\385_Gunn%20Quealy%20C.pdf" TargetMode="External"/><Relationship Id="rId143" Type="http://schemas.openxmlformats.org/officeDocument/2006/relationships/hyperlink" Target="file:///\\efs.wyo.gov\042_wgs_AgencyData\Data\Coal\Coal_GIS\Coal_database\Map_Files\548_Lincoln%20Star.pdf" TargetMode="External"/><Relationship Id="rId185" Type="http://schemas.openxmlformats.org/officeDocument/2006/relationships/hyperlink" Target="file:///\\efs.wyo.gov\042_wgs_AgencyData\Data\Coal\Coal_GIS\Coal_database\Map_Files\723_Rock%20Springs%20Fuel%20Co%20No%201.pdf" TargetMode="External"/><Relationship Id="rId350" Type="http://schemas.openxmlformats.org/officeDocument/2006/relationships/hyperlink" Target="file:///\\efs.wyo.gov\042_wgs_AgencyData\Data\Coal\Coal_GIS\Coal_database\Map_Files\477_Elmo%20Peacock.pdf" TargetMode="External"/><Relationship Id="rId406" Type="http://schemas.openxmlformats.org/officeDocument/2006/relationships/hyperlink" Target="file:///\\efs.wyo.gov\042_wgs_AgencyData\Data\Coal\Coal_GIS\Coal_database\Map_Files\1074_Welch%20detail.pdf" TargetMode="External"/><Relationship Id="rId9" Type="http://schemas.openxmlformats.org/officeDocument/2006/relationships/hyperlink" Target="file:///\\stor.wyo.gov\AgencyData\Data\Coal\Coal_GIS\Coal_database\Map_Files\28_Carbon%20No%207.pdf" TargetMode="External"/><Relationship Id="rId210" Type="http://schemas.openxmlformats.org/officeDocument/2006/relationships/hyperlink" Target="file:///\\efs.wyo.gov\042_wgs_AgencyData\Data\Coal\Coal_GIS\Coal_database\Map_Files\791_Rosebud%20Pit%20No%207.pdf" TargetMode="External"/><Relationship Id="rId392" Type="http://schemas.openxmlformats.org/officeDocument/2006/relationships/hyperlink" Target="file:///\\efs.wyo.gov\042_wgs_AgencyData\Data\Coal\Coal_GIS\Coal_database\Map_Files\959_Peerless.pdf" TargetMode="External"/><Relationship Id="rId252" Type="http://schemas.openxmlformats.org/officeDocument/2006/relationships/hyperlink" Target="file:///\\efs.wyo.gov\042_wgs_AgencyData\Data\Coal\Coal_GIS\Coal_database\Map_Files\998_Poposia%20No%202.pdf" TargetMode="External"/><Relationship Id="rId294" Type="http://schemas.openxmlformats.org/officeDocument/2006/relationships/hyperlink" Target="file:///\\efs.wyo.gov\042_wgs_AgencyData\Data\Coal\Coal_GIS\Coal_database\Map_Files\336_Diamond%20No%201.pdf" TargetMode="External"/><Relationship Id="rId308" Type="http://schemas.openxmlformats.org/officeDocument/2006/relationships/hyperlink" Target="file:///\\efs.wyo.gov\042_wgs_AgencyData\Data\Coal\Coal_GIS\Coal_database\Map_Files\961_Stansbury%20No%207%20general.pdf" TargetMode="External"/><Relationship Id="rId47" Type="http://schemas.openxmlformats.org/officeDocument/2006/relationships/hyperlink" Target="file:///\\efs.wyo.gov\042_wgs_AgencyData\Data\Coal\Coal_GIS\Coal_database\Map_Files\204_Blue%20Rock.pdf" TargetMode="External"/><Relationship Id="rId89" Type="http://schemas.openxmlformats.org/officeDocument/2006/relationships/hyperlink" Target="file:///\\efs.wyo.gov\042_wgs_AgencyData\Data\Coal\Coal_GIS\Coal_database\Map_Files\337_Diamond%20No%202.pdf" TargetMode="External"/><Relationship Id="rId112" Type="http://schemas.openxmlformats.org/officeDocument/2006/relationships/hyperlink" Target="file:///\\efs.wyo.gov\042_wgs_AgencyData\Data\Coal\Coal_GIS\Coal_database\Map_Files\418_Hanna%20No%203.pdf" TargetMode="External"/><Relationship Id="rId154" Type="http://schemas.openxmlformats.org/officeDocument/2006/relationships/hyperlink" Target="file:///\\efs.wyo.gov\042_wgs_AgencyData\Data\Coal\Coal_GIS\Coal_database\Map_Files\595_Rainbow%20No%206.pdf" TargetMode="External"/><Relationship Id="rId361" Type="http://schemas.openxmlformats.org/officeDocument/2006/relationships/hyperlink" Target="file:///\\efs.wyo.gov\042_wgs_AgencyData\Data\Coal\Coal_GIS\Coal_database\Map_Files\662_Reliance%20Pit%20No%201.pdf" TargetMode="External"/><Relationship Id="rId196" Type="http://schemas.openxmlformats.org/officeDocument/2006/relationships/hyperlink" Target="file:///\\efs.wyo.gov\042_wgs_AgencyData\Data\Coal\Coal_GIS\Coal_database\Map_Files\740_Rock%20Springs%20No%209%20UP.pdf" TargetMode="External"/><Relationship Id="rId16" Type="http://schemas.openxmlformats.org/officeDocument/2006/relationships/hyperlink" Target="file:///\\stor.wyo.gov\AgencyData\Data\Coal\Coal_GIS\Coal_database\Map_Files\60_Clear%20Creek%20Detail.pdf" TargetMode="External"/><Relationship Id="rId221" Type="http://schemas.openxmlformats.org/officeDocument/2006/relationships/hyperlink" Target="file:///\\efs.wyo.gov\042_wgs_AgencyData\Data\Coal\Coal_GIS\Coal_database\Map_Files\839_Nugget%20Pit%20No%202.pdf" TargetMode="External"/><Relationship Id="rId263" Type="http://schemas.openxmlformats.org/officeDocument/2006/relationships/hyperlink" Target="file:///\\efs.wyo.gov\042_wgs_AgencyData\Data\Coal\Coal_GIS\Coal_database\Map_Files\1031_Sweetwater%20Nos%201%20and%202.pdf" TargetMode="External"/><Relationship Id="rId319" Type="http://schemas.openxmlformats.org/officeDocument/2006/relationships/hyperlink" Target="http://www.hannabasinmuseum.com/hanna-1908-explosion-of-mine-number-one.html" TargetMode="External"/><Relationship Id="rId58" Type="http://schemas.openxmlformats.org/officeDocument/2006/relationships/hyperlink" Target="file:///\\efs.wyo.gov\042_wgs_AgencyData\Data\Coal\Coal_GIS\Coal_database\Map_Files\236_Burnell%20No%203.pdf" TargetMode="External"/><Relationship Id="rId123" Type="http://schemas.openxmlformats.org/officeDocument/2006/relationships/hyperlink" Target="file:///\\efs.wyo.gov\042_wgs_AgencyData\Data\Coal\Coal_GIS\Coal_database\Map_Files\458_Honeysett.pdf" TargetMode="External"/><Relationship Id="rId330" Type="http://schemas.openxmlformats.org/officeDocument/2006/relationships/hyperlink" Target="file:///\\efs.wyo.gov\042_wgs_AgencyData\Data\Coal\Coal_GIS\Coal_database\Map_Files\336_Diamond%20No%201.pdf" TargetMode="External"/><Relationship Id="rId165" Type="http://schemas.openxmlformats.org/officeDocument/2006/relationships/hyperlink" Target="file:///\\efs.wyo.gov\042_wgs_AgencyData\Data\Coal\Coal_GIS\Coal_database\Map_Files\648_Lava%20Creek.pdf" TargetMode="External"/><Relationship Id="rId372" Type="http://schemas.openxmlformats.org/officeDocument/2006/relationships/hyperlink" Target="file:///V:\Coal\Coal_GIS\Coal_database\Map_Files\765_Monarch.pdf" TargetMode="External"/><Relationship Id="rId232" Type="http://schemas.openxmlformats.org/officeDocument/2006/relationships/hyperlink" Target="file:///\\efs.wyo.gov\042_wgs_AgencyData\Data\Coal\Coal_GIS\Coal_database\Map_Files\933_Sprague.pdf" TargetMode="External"/><Relationship Id="rId274" Type="http://schemas.openxmlformats.org/officeDocument/2006/relationships/hyperlink" Target="file:///\\efs.wyo.gov\042_wgs_AgencyData\Data\Coal\Coal_GIS\Coal_database\Map_Files\1086_Williams_Fremont.pdf" TargetMode="External"/><Relationship Id="rId27" Type="http://schemas.openxmlformats.org/officeDocument/2006/relationships/hyperlink" Target="file:///\\efs.wyo.gov\042_wgs_AgencyData\Data\Coal\Coal_GIS\Coal_database\Map_Files\123_Antelope%20Jumbo%20and%20Cambria.pdf" TargetMode="External"/><Relationship Id="rId48" Type="http://schemas.openxmlformats.org/officeDocument/2006/relationships/hyperlink" Target="file:///\\efs.wyo.gov\042_wgs_AgencyData\Data\Coal\Coal_GIS\Coal_database\Map_Files\205_Vanguard%20No%203.pdf" TargetMode="External"/><Relationship Id="rId69" Type="http://schemas.openxmlformats.org/officeDocument/2006/relationships/hyperlink" Target="file:///\\efs.wyo.gov\042_wgs_AgencyData\Data\Coal\Coal_GIS\Coal_database\Map_Files\300_Glenrock%20B.pdf" TargetMode="External"/><Relationship Id="rId113" Type="http://schemas.openxmlformats.org/officeDocument/2006/relationships/hyperlink" Target="file:///\\efs.wyo.gov\042_wgs_AgencyData\Data\Coal\Coal_GIS\Coal_database\Map_Files\420_Hanna%20No%203%20and%20a%20half.pdf" TargetMode="External"/><Relationship Id="rId134" Type="http://schemas.openxmlformats.org/officeDocument/2006/relationships/hyperlink" Target="file:///\\efs.wyo.gov\042_wgs_AgencyData\Data\Coal\Coal_GIS\Coal_database\Map_Files\497_JL%20Johnson%20No%203.pdf" TargetMode="External"/><Relationship Id="rId320" Type="http://schemas.openxmlformats.org/officeDocument/2006/relationships/hyperlink" Target="file:///\\stor.wyo.gov\AgencyData\Data\Coal\Coal_GIS\Coal_database\Map_Files\19_Elk%20Mountain.pdf" TargetMode="External"/><Relationship Id="rId80" Type="http://schemas.openxmlformats.org/officeDocument/2006/relationships/hyperlink" Target="file:///\\efs.wyo.gov\042_wgs_AgencyData\Data\Coal\Coal_GIS\Coal_database\Map_Files\316_Grass%20Creek%20Extension.pdf" TargetMode="External"/><Relationship Id="rId155" Type="http://schemas.openxmlformats.org/officeDocument/2006/relationships/hyperlink" Target="file:///\\efs.wyo.gov\042_wgs_AgencyData\Data\Coal\Coal_GIS\Coal_database\Map_Files\596_Rainbow%20No%207.pdf" TargetMode="External"/><Relationship Id="rId176" Type="http://schemas.openxmlformats.org/officeDocument/2006/relationships/hyperlink" Target="file:///\\efs.wyo.gov\042_wgs_AgencyData\Data\Coal\Coal_GIS\Coal_database\Map_Files\675_Medicine%20Bow%20Seminoe%20and%20Rosebud.pdf" TargetMode="External"/><Relationship Id="rId197" Type="http://schemas.openxmlformats.org/officeDocument/2006/relationships/hyperlink" Target="file:///\\efs.wyo.gov\042_wgs_AgencyData\Data\Coal\Coal_GIS\Coal_database\Map_Files\742_Rock%20Springs%20No%2010.pdf" TargetMode="External"/><Relationship Id="rId341" Type="http://schemas.openxmlformats.org/officeDocument/2006/relationships/hyperlink" Target="file:///\\efs.wyo.gov\042_wgs_AgencyData\Data\Coal\Coal_GIS\Coal_database\Map_Files\418_Hanna%20No%203.pdf" TargetMode="External"/><Relationship Id="rId362" Type="http://schemas.openxmlformats.org/officeDocument/2006/relationships/hyperlink" Target="file:///\\efs.wyo.gov\042_wgs_AgencyData\Data\Coal\Coal_GIS\Coal_database\Map_Files\606_Mac%20Pherson%20and%20Coleman.pdf" TargetMode="External"/><Relationship Id="rId383" Type="http://schemas.openxmlformats.org/officeDocument/2006/relationships/hyperlink" Target="file:///\\efs.wyo.gov\042_wgs_AgencyData\Data\Coal\Coal_GIS\Coal_database\Map_Files\832_Nugget%20Detail.pdf" TargetMode="External"/><Relationship Id="rId201" Type="http://schemas.openxmlformats.org/officeDocument/2006/relationships/hyperlink" Target="file:///V:\Coal\Coal_GIS\Coal_database\Map_Files\765_Monarch.pdf" TargetMode="External"/><Relationship Id="rId222" Type="http://schemas.openxmlformats.org/officeDocument/2006/relationships/hyperlink" Target="file:///\\efs.wyo.gov\042_wgs_AgencyData\Data\Coal\Coal_GIS\Coal_database\Map_Files\841_Nugget%20Pit%20No%205.pdf" TargetMode="External"/><Relationship Id="rId243" Type="http://schemas.openxmlformats.org/officeDocument/2006/relationships/hyperlink" Target="file:///\\efs.wyo.gov\042_wgs_AgencyData\Data\Coal\Coal_GIS\Coal_database\Map_Files\960_Stansbury%20No%203.pdf" TargetMode="External"/><Relationship Id="rId264" Type="http://schemas.openxmlformats.org/officeDocument/2006/relationships/hyperlink" Target="file:///\\efs.wyo.gov\042_wgs_AgencyData\Data\Coal\Coal_GIS\Coal_database\Map_Files\1041_Swigart.pdf" TargetMode="External"/><Relationship Id="rId285" Type="http://schemas.openxmlformats.org/officeDocument/2006/relationships/hyperlink" Target="file:///\\efs.wyo.gov\042_wgs_AgencyData\Data\Coal\Coal_GIS\Coal_database\Map_Files\1128_Monarch%20No%2046.pdf" TargetMode="External"/><Relationship Id="rId17" Type="http://schemas.openxmlformats.org/officeDocument/2006/relationships/hyperlink" Target="file:///\\stor.wyo.gov\AgencyData\Data\Coal\Coal_GIS\Coal_database\Map_Files\78_Concetta%20Pulicichio.pdf" TargetMode="External"/><Relationship Id="rId38" Type="http://schemas.openxmlformats.org/officeDocument/2006/relationships/hyperlink" Target="file:///\\efs.wyo.gov\042_wgs_AgencyData\Data\Coal\Coal_GIS\Coal_database\Map_Files\171_Big%20Ditch%20Pit.pdf" TargetMode="External"/><Relationship Id="rId59" Type="http://schemas.openxmlformats.org/officeDocument/2006/relationships/hyperlink" Target="file:///\\efs.wyo.gov\042_wgs_AgencyData\Data\Coal\Coal_GIS\Coal_database\Map_Files\238_Burnell%20No%204.pdf" TargetMode="External"/><Relationship Id="rId103" Type="http://schemas.openxmlformats.org/officeDocument/2006/relationships/hyperlink" Target="file:///\\efs.wyo.gov\042_wgs_AgencyData\Data\Coal\Coal_GIS\Coal_database\Map_Files\394_Haddenham.pdf" TargetMode="External"/><Relationship Id="rId124" Type="http://schemas.openxmlformats.org/officeDocument/2006/relationships/hyperlink" Target="file:///\\efs.wyo.gov\042_wgs_AgencyData\Data\Coal\Coal_GIS\Coal_database\Map_Files\465_Hotchkiss%20Fremont.pdf" TargetMode="External"/><Relationship Id="rId310" Type="http://schemas.openxmlformats.org/officeDocument/2006/relationships/hyperlink" Target="file:///\\efs.wyo.gov\042_wgs_AgencyData\Data\Coal\Coal_GIS\Coal_database\Map_Files\1012_Superior%20E%20general.pdf" TargetMode="External"/><Relationship Id="rId70" Type="http://schemas.openxmlformats.org/officeDocument/2006/relationships/hyperlink" Target="file:///\\efs.wyo.gov\042_wgs_AgencyData\Data\Coal\Coal_GIS\Coal_database\Map_Files\301_Crosby.pdf" TargetMode="External"/><Relationship Id="rId91" Type="http://schemas.openxmlformats.org/officeDocument/2006/relationships/hyperlink" Target="file:///\\efs.wyo.gov\042_wgs_AgencyData\Data\Coal\Coal_GIS\Coal_database\Map_Files\346_Kemmerer%20and%20Diamondville.pdf" TargetMode="External"/><Relationship Id="rId145" Type="http://schemas.openxmlformats.org/officeDocument/2006/relationships/hyperlink" Target="file:///\\efs.wyo.gov\042_wgs_AgencyData\Data\Coal\Coal_GIS\Coal_database\Map_Files\552_Kemmerer%20No%201%20bot.pdf" TargetMode="External"/><Relationship Id="rId166" Type="http://schemas.openxmlformats.org/officeDocument/2006/relationships/hyperlink" Target="file:///\\efs.wyo.gov\042_wgs_AgencyData\Data\Coal\Coal_GIS\Coal_database\Map_Files\648_Lava%20Creek.pdf" TargetMode="External"/><Relationship Id="rId187" Type="http://schemas.openxmlformats.org/officeDocument/2006/relationships/hyperlink" Target="file:///\\efs.wyo.gov\042_wgs_AgencyData\Data\Coal\Coal_GIS\Coal_database\Map_Files\728_Rock%20Springs%20No%202a%20UP.pdf" TargetMode="External"/><Relationship Id="rId331" Type="http://schemas.openxmlformats.org/officeDocument/2006/relationships/hyperlink" Target="file:///\\efs.wyo.gov\042_wgs_AgencyData\Data\Coal\Coal_GIS\Coal_database\Map_Files\346_Kemmerer%20and%20Diamondville.pdf" TargetMode="External"/><Relationship Id="rId352" Type="http://schemas.openxmlformats.org/officeDocument/2006/relationships/hyperlink" Target="file:///\\efs.wyo.gov\042_wgs_AgencyData\Data\Coal\Coal_GIS\Coal_database\Map_Files\518_Johnson_Carbon.pdf" TargetMode="External"/><Relationship Id="rId373" Type="http://schemas.openxmlformats.org/officeDocument/2006/relationships/hyperlink" Target="file:///\\efs.wyo.gov\042_wgs_AgencyData\Data\Coal\Coal_GIS\Coal_database\Map_Files\765_Monarch%20et%20al.pdf" TargetMode="External"/><Relationship Id="rId394" Type="http://schemas.openxmlformats.org/officeDocument/2006/relationships/hyperlink" Target="file:///\\efs.wyo.gov\042_wgs_AgencyData\Data\Coal\Coal_GIS\Coal_database\Map_Files\988_Pioneer.pdf" TargetMode="External"/><Relationship Id="rId408" Type="http://schemas.openxmlformats.org/officeDocument/2006/relationships/hyperlink" Target="file:///\\efs.wyo.gov\042_wgs_AgencyData\Data\Coal\Coal_GIS\Coal_database\Map_Files\1099_Winton%20No%201.pdf" TargetMode="External"/><Relationship Id="rId1" Type="http://schemas.openxmlformats.org/officeDocument/2006/relationships/hyperlink" Target="file:///\\stor.wyo.gov\AgencyData\Data\Coal\Coal_GIS\Coal_database\Map_Files\19_Elk%20Mountain%20Prospects.pdf" TargetMode="External"/><Relationship Id="rId212" Type="http://schemas.openxmlformats.org/officeDocument/2006/relationships/hyperlink" Target="file:///\\efs.wyo.gov\042_wgs_AgencyData\Data\Coal\Coal_GIS\Coal_database\Map_Files\792_Rosebud%20Pit%20No%208.pdf" TargetMode="External"/><Relationship Id="rId233" Type="http://schemas.openxmlformats.org/officeDocument/2006/relationships/hyperlink" Target="file:///\\efs.wyo.gov\042_wgs_AgencyData\Data\Coal\Coal_GIS\Coal_database\Map_Files\934_Osborn.pdf" TargetMode="External"/><Relationship Id="rId254" Type="http://schemas.openxmlformats.org/officeDocument/2006/relationships/hyperlink" Target="file:///\\efs.wyo.gov\042_wgs_AgencyData\Data\Coal\Coal_GIS\Coal_database\Map_Files\1005_Poposia%20No%201.pdf" TargetMode="External"/><Relationship Id="rId28" Type="http://schemas.openxmlformats.org/officeDocument/2006/relationships/hyperlink" Target="file:///\\efs.wyo.gov\042_wgs_AgencyData\Data\Coal\Coal_GIS\Coal_database\Map_Files\112_Alpine.pdf" TargetMode="External"/><Relationship Id="rId49" Type="http://schemas.openxmlformats.org/officeDocument/2006/relationships/hyperlink" Target="file:///\\efs.wyo.gov\042_wgs_AgencyData\Data\Coal\Coal_GIS\Coal_database\Map_Files\210_Brilliant%20No%208.pdf" TargetMode="External"/><Relationship Id="rId114" Type="http://schemas.openxmlformats.org/officeDocument/2006/relationships/hyperlink" Target="file:///\\efs.wyo.gov\042_wgs_AgencyData\Data\Coal\Coal_GIS\Coal_database\Map_Files\422_Hanna%20No%204.pdf" TargetMode="External"/><Relationship Id="rId275" Type="http://schemas.openxmlformats.org/officeDocument/2006/relationships/hyperlink" Target="file:///\\efs.wyo.gov\042_wgs_AgencyData\Data\Coal\Coal_GIS\Coal_database\Map_Files\1094_Wilson.pdf" TargetMode="External"/><Relationship Id="rId296" Type="http://schemas.openxmlformats.org/officeDocument/2006/relationships/hyperlink" Target="file:///\\efs.wyo.gov\042_wgs_AgencyData\Data\Coal\Coal_GIS\Coal_database\Map_Files\522_Johnson%20Carbon%20Location.pdf" TargetMode="External"/><Relationship Id="rId300" Type="http://schemas.openxmlformats.org/officeDocument/2006/relationships/hyperlink" Target="file:///\\efs.wyo.gov\042_wgs_AgencyData\Data\Coal\Coal_GIS\Coal_database\Map_Files\653_Reliance%20No%203%20Old.pdf" TargetMode="External"/><Relationship Id="rId60" Type="http://schemas.openxmlformats.org/officeDocument/2006/relationships/hyperlink" Target="file:///\\efs.wyo.gov\042_wgs_AgencyData\Data\Coal\Coal_GIS\Coal_database\Map_Files\239_Burn%20Right.pdf" TargetMode="External"/><Relationship Id="rId81" Type="http://schemas.openxmlformats.org/officeDocument/2006/relationships/hyperlink" Target="file:///\\efs.wyo.gov\042_wgs_AgencyData\Data\Coal\Coal_GIS\Coal_database\Map_Files\321_DO%20Clark%20No%207%20and%20a%20half.pdf" TargetMode="External"/><Relationship Id="rId135" Type="http://schemas.openxmlformats.org/officeDocument/2006/relationships/hyperlink" Target="file:///\\efs.wyo.gov\042_wgs_AgencyData\Data\Coal\Coal_GIS\Coal_database\Map_Files\498_Excelsior.pdf" TargetMode="External"/><Relationship Id="rId156" Type="http://schemas.openxmlformats.org/officeDocument/2006/relationships/hyperlink" Target="file:///\\efs.wyo.gov\042_wgs_AgencyData\Data\Coal\Coal_GIS\Coal_database\Map_Files\606_Mac%20Pherson%20and%20Coleman.pdf" TargetMode="External"/><Relationship Id="rId177" Type="http://schemas.openxmlformats.org/officeDocument/2006/relationships/hyperlink" Target="file:///\\efs.wyo.gov\042_wgs_AgencyData\Data\Coal\Coal_GIS\Coal_database\Map_Files\681_Megeath.pdf" TargetMode="External"/><Relationship Id="rId198" Type="http://schemas.openxmlformats.org/officeDocument/2006/relationships/hyperlink" Target="file:///\\efs.wyo.gov\042_wgs_AgencyData\Data\Coal\Coal_GIS\Coal_database\Map_Files\742_Rock%20Springs%20No%2010%20General.pdf" TargetMode="External"/><Relationship Id="rId321" Type="http://schemas.openxmlformats.org/officeDocument/2006/relationships/hyperlink" Target="file:///\\stor.wyo.gov\AgencyData\Data\Coal\Coal_GIS\Coal_database\Map_Files\20_Carbon%20County%20Mine.pdf" TargetMode="External"/><Relationship Id="rId342" Type="http://schemas.openxmlformats.org/officeDocument/2006/relationships/hyperlink" Target="file:///\\efs.wyo.gov\042_wgs_AgencyData\Data\Coal\Coal_GIS\Coal_database\Map_Files\422_Hanna%20No%204.pdf" TargetMode="External"/><Relationship Id="rId363" Type="http://schemas.openxmlformats.org/officeDocument/2006/relationships/hyperlink" Target="file:///\\efs.wyo.gov\042_wgs_AgencyData\Data\Coal\Coal_GIS\Coal_database\Map_Files\675_Medicine%20Bow%20Seminoe%20and%20Rosebud.pdf" TargetMode="External"/><Relationship Id="rId384" Type="http://schemas.openxmlformats.org/officeDocument/2006/relationships/hyperlink" Target="file:///\\efs.wyo.gov\042_wgs_AgencyData\Data\Coal\Coal_GIS\Coal_database\Map_Files\836_Nugget%20Pit%20No%201.pdf" TargetMode="External"/><Relationship Id="rId202" Type="http://schemas.openxmlformats.org/officeDocument/2006/relationships/hyperlink" Target="file:///\\efs.wyo.gov\042_wgs_AgencyData\Data\Coal\Coal_GIS\Coal_database\Map_Files\767_Roncco.pdf" TargetMode="External"/><Relationship Id="rId223" Type="http://schemas.openxmlformats.org/officeDocument/2006/relationships/hyperlink" Target="file:///\\efs.wyo.gov\042_wgs_AgencyData\Data\Coal\Coal_GIS\Coal_database\Map_Files\843_Nugget%20Strip.pdf" TargetMode="External"/><Relationship Id="rId244" Type="http://schemas.openxmlformats.org/officeDocument/2006/relationships/hyperlink" Target="file:///\\efs.wyo.gov\042_wgs_AgencyData\Data\Coal\Coal_GIS\Coal_database\Map_Files\961_Stansbury%20No%207.pdf" TargetMode="External"/><Relationship Id="rId18" Type="http://schemas.openxmlformats.org/officeDocument/2006/relationships/hyperlink" Target="file:///\\stor.wyo.gov\AgencyData\Data\Coal\Coal_GIS\Coal_database\Map_Files\86_REL%20Connelly.pdf" TargetMode="External"/><Relationship Id="rId39" Type="http://schemas.openxmlformats.org/officeDocument/2006/relationships/hyperlink" Target="file:///\\efs.wyo.gov\042_wgs_AgencyData\Data\Coal\Coal_GIS\Coal_database\Map_Files\175_Big%20Pit.pdf" TargetMode="External"/><Relationship Id="rId265" Type="http://schemas.openxmlformats.org/officeDocument/2006/relationships/hyperlink" Target="file:///\\efs.wyo.gov\042_wgs_AgencyData\Data\Coal\Coal_GIS\Coal_database\Map_Files\1044_Thomas.pdf" TargetMode="External"/><Relationship Id="rId286" Type="http://schemas.openxmlformats.org/officeDocument/2006/relationships/hyperlink" Target="file:///\\efs.wyo.gov\042_wgs_AgencyData\Data\Coal\Coal_GIS\Coal_database\Map_Files\1125_Wyoming%20No%204.pdf" TargetMode="External"/><Relationship Id="rId50" Type="http://schemas.openxmlformats.org/officeDocument/2006/relationships/hyperlink" Target="file:///\\efs.wyo.gov\042_wgs_AgencyData\Data\Coal\Coal_GIS\Coal_database\Map_Files\215_Buck.pdf" TargetMode="External"/><Relationship Id="rId104" Type="http://schemas.openxmlformats.org/officeDocument/2006/relationships/hyperlink" Target="file:///\\efs.wyo.gov\042_wgs_AgencyData\Data\Coal\Coal_GIS\Coal_database\Map_Files\396_Downey.pdf" TargetMode="External"/><Relationship Id="rId125" Type="http://schemas.openxmlformats.org/officeDocument/2006/relationships/hyperlink" Target="file:///\\efs.wyo.gov\042_wgs_AgencyData\Data\Coal\Coal_GIS\Coal_database\Map_Files\466_Efell.pdf" TargetMode="External"/><Relationship Id="rId146" Type="http://schemas.openxmlformats.org/officeDocument/2006/relationships/hyperlink" Target="file:///\\efs.wyo.gov\042_wgs_AgencyData\Data\Coal\Coal_GIS\Coal_database\Map_Files\552_Kemmerer%20No%201%20top.pdf" TargetMode="External"/><Relationship Id="rId167" Type="http://schemas.openxmlformats.org/officeDocument/2006/relationships/hyperlink" Target="file:///\\efs.wyo.gov\042_wgs_AgencyData\Data\Coal\Coal_GIS\Coal_database\Map_Files\648_Lava%20Creek.pdf" TargetMode="External"/><Relationship Id="rId188" Type="http://schemas.openxmlformats.org/officeDocument/2006/relationships/hyperlink" Target="file:///\\efs.wyo.gov\042_wgs_AgencyData\Data\Coal\Coal_GIS\Coal_database\Map_Files\729_Rock%20Springs%20No%202b%20UP.pdf" TargetMode="External"/><Relationship Id="rId311" Type="http://schemas.openxmlformats.org/officeDocument/2006/relationships/hyperlink" Target="file:///\\efs.wyo.gov\042_wgs_AgencyData\Data\Coal\Coal_GIS\Coal_database\Map_Files\1066_Vail%20Opening%20seams%201%20and%207.pdf" TargetMode="External"/><Relationship Id="rId332" Type="http://schemas.openxmlformats.org/officeDocument/2006/relationships/hyperlink" Target="file:///\\efs.wyo.gov\042_wgs_AgencyData\Data\Coal\Coal_GIS\Coal_database\Map_Files\362_Dietz%20No%206.pdf" TargetMode="External"/><Relationship Id="rId353" Type="http://schemas.openxmlformats.org/officeDocument/2006/relationships/hyperlink" Target="file:///\\efs.wyo.gov\042_wgs_AgencyData\Data\Coal\Coal_GIS\Coal_database\Map_Files\522_Johnson%20Carbon%20Detail.pdf" TargetMode="External"/><Relationship Id="rId374" Type="http://schemas.openxmlformats.org/officeDocument/2006/relationships/hyperlink" Target="file:///\\efs.wyo.gov\042_wgs_AgencyData\Data\Coal\Coal_GIS\Coal_database\Map_Files\767_Roncco.pdf" TargetMode="External"/><Relationship Id="rId395" Type="http://schemas.openxmlformats.org/officeDocument/2006/relationships/hyperlink" Target="file:///\\efs.wyo.gov\042_wgs_AgencyData\Data\Coal\Coal_GIS\Coal_database\Map_Files\994_Superior%20No%201.pdf" TargetMode="External"/><Relationship Id="rId409" Type="http://schemas.openxmlformats.org/officeDocument/2006/relationships/hyperlink" Target="file:///\\efs.wyo.gov\042_wgs_AgencyData\Data\Coal\Coal_GIS\Coal_database\Map_Files\1098_Winton.pdf" TargetMode="External"/><Relationship Id="rId71" Type="http://schemas.openxmlformats.org/officeDocument/2006/relationships/hyperlink" Target="file:///\\efs.wyo.gov\042_wgs_AgencyData\Data\Coal\Coal_GIS\Coal_database\Map_Files\304_Gomer%20No%205.pdf" TargetMode="External"/><Relationship Id="rId92" Type="http://schemas.openxmlformats.org/officeDocument/2006/relationships/hyperlink" Target="file:///\\efs.wyo.gov\042_wgs_AgencyData\Data\Coal\Coal_GIS\Coal_database\Map_Files\355_Dickinson.pdf" TargetMode="External"/><Relationship Id="rId213" Type="http://schemas.openxmlformats.org/officeDocument/2006/relationships/hyperlink" Target="file:///\\efs.wyo.gov\042_wgs_AgencyData\Data\Coal\Coal_GIS\Coal_database\Map_Files\804_New%20Monarch.pdf" TargetMode="External"/><Relationship Id="rId234" Type="http://schemas.openxmlformats.org/officeDocument/2006/relationships/hyperlink" Target="file:///\\efs.wyo.gov\042_wgs_AgencyData\Data\Coal\Coal_GIS\Coal_database\Map_Files\934_Osborn%20General.pdf" TargetMode="External"/><Relationship Id="rId2" Type="http://schemas.openxmlformats.org/officeDocument/2006/relationships/hyperlink" Target="file:///\\stor.wyo.gov\AgencyData\Data\Coal\Coal_GIS\Coal_database\Map_Files\20_Carbon%20County%20Mine%20detail.pdf" TargetMode="External"/><Relationship Id="rId29" Type="http://schemas.openxmlformats.org/officeDocument/2006/relationships/hyperlink" Target="file:///\\efs.wyo.gov\042_wgs_AgencyData\Data\Coal\Coal_GIS\Coal_database\Map_Files\129_Armstrong%20and%20Hotchkiss.pdf" TargetMode="External"/><Relationship Id="rId255" Type="http://schemas.openxmlformats.org/officeDocument/2006/relationships/hyperlink" Target="file:///\\efs.wyo.gov\042_wgs_AgencyData\Data\Coal\Coal_GIS\Coal_database\Map_Files\1008_Superior%20C.pdf" TargetMode="External"/><Relationship Id="rId276" Type="http://schemas.openxmlformats.org/officeDocument/2006/relationships/hyperlink" Target="file:///\\efs.wyo.gov\042_wgs_AgencyData\Data\Coal\Coal_GIS\Coal_database\Map_Files\1099_Winton%20No%201.pdf" TargetMode="External"/><Relationship Id="rId297" Type="http://schemas.openxmlformats.org/officeDocument/2006/relationships/hyperlink" Target="file:///\\efs.wyo.gov\042_wgs_AgencyData\Data\Coal\Coal_GIS\Coal_database\Map_Files\539_Kampman.pdf" TargetMode="External"/><Relationship Id="rId40" Type="http://schemas.openxmlformats.org/officeDocument/2006/relationships/hyperlink" Target="file:///\\efs.wyo.gov\042_wgs_AgencyData\Data\Coal\Coal_GIS\Coal_database\Map_Files\180_Black_Diamond_Sheridan.pdf" TargetMode="External"/><Relationship Id="rId115" Type="http://schemas.openxmlformats.org/officeDocument/2006/relationships/hyperlink" Target="file:///\\efs.wyo.gov\042_wgs_AgencyData\Data\Coal\Coal_GIS\Coal_database\Map_Files\422_Hanna%20No%204%20Detail.pdf" TargetMode="External"/><Relationship Id="rId136" Type="http://schemas.openxmlformats.org/officeDocument/2006/relationships/hyperlink" Target="file:///\\efs.wyo.gov\042_wgs_AgencyData\Data\Coal\Coal_GIS\Coal_database\Map_Files\509_Jesse%20Nice.pdf" TargetMode="External"/><Relationship Id="rId157" Type="http://schemas.openxmlformats.org/officeDocument/2006/relationships/hyperlink" Target="file:///\\efs.wyo.gov\042_wgs_AgencyData\Data\Coal\Coal_GIS\Coal_database\Map_Files\606_Mac%20Pherson%20and%20Coleman.pdf" TargetMode="External"/><Relationship Id="rId178" Type="http://schemas.openxmlformats.org/officeDocument/2006/relationships/hyperlink" Target="file:///\\efs.wyo.gov\042_wgs_AgencyData\Data\Coal\Coal_GIS\Coal_database\Map_Files\682_Megeath%20No%207.pdf" TargetMode="External"/><Relationship Id="rId301" Type="http://schemas.openxmlformats.org/officeDocument/2006/relationships/hyperlink" Target="file:///\\efs.wyo.gov\042_wgs_AgencyData\Data\Coal\Coal_GIS\Coal_database\Map_Files\765_Monarch%20et%20al.pdf" TargetMode="External"/><Relationship Id="rId322" Type="http://schemas.openxmlformats.org/officeDocument/2006/relationships/hyperlink" Target="file:///\\stor.wyo.gov\AgencyData\Data\Coal\Coal_GIS\Coal_database\Map_Files\28_Carbon%20No%207.pdf" TargetMode="External"/><Relationship Id="rId343" Type="http://schemas.openxmlformats.org/officeDocument/2006/relationships/hyperlink" Target="file:///\\efs.wyo.gov\042_wgs_AgencyData\Data\Coal\Coal_GIS\Coal_database\Map_Files\452_Holwell.pdf" TargetMode="External"/><Relationship Id="rId364" Type="http://schemas.openxmlformats.org/officeDocument/2006/relationships/hyperlink" Target="file:///\\efs.wyo.gov\042_wgs_AgencyData\Data\Coal\Coal_GIS\Coal_database\Map_Files\712_Rim%20Rock%20Strip%20No%203.pdf" TargetMode="External"/><Relationship Id="rId61" Type="http://schemas.openxmlformats.org/officeDocument/2006/relationships/hyperlink" Target="file:///\\efs.wyo.gov\042_wgs_AgencyData\Data\Coal\Coal_GIS\Coal_database\Map_Files\247_Falcon.pdf" TargetMode="External"/><Relationship Id="rId82" Type="http://schemas.openxmlformats.org/officeDocument/2006/relationships/hyperlink" Target="file:///\\efs.wyo.gov\042_wgs_AgencyData\Data\Coal\Coal_GIS\Coal_database\Map_Files\321_DO%20Clark%20No%207%20and%20a%20half%20a.pdf" TargetMode="External"/><Relationship Id="rId199" Type="http://schemas.openxmlformats.org/officeDocument/2006/relationships/hyperlink" Target="file:///\\efs.wyo.gov\042_wgs_AgencyData\Data\Coal\Coal_GIS\Coal_database\Map_Files\743_Rock%20Springs%20No%2011.pdf" TargetMode="External"/><Relationship Id="rId203" Type="http://schemas.openxmlformats.org/officeDocument/2006/relationships/hyperlink" Target="file:///\\efs.wyo.gov\042_wgs_AgencyData\Data\Coal\Coal_GIS\Coal_database\Map_Files\776_Nebraska.pdf" TargetMode="External"/><Relationship Id="rId385" Type="http://schemas.openxmlformats.org/officeDocument/2006/relationships/hyperlink" Target="file:///\\efs.wyo.gov\042_wgs_AgencyData\Data\Coal\Coal_GIS\Coal_database\Map_Files\836_Nugget%20Pit%20No%201%20Plain.pdf" TargetMode="External"/><Relationship Id="rId19" Type="http://schemas.openxmlformats.org/officeDocument/2006/relationships/hyperlink" Target="file:///\\stor.wyo.gov\AgencyData\Data\Coal\Coal_GIS\Coal_database\Map_Files\92_Cottonwood.pdf" TargetMode="External"/><Relationship Id="rId224" Type="http://schemas.openxmlformats.org/officeDocument/2006/relationships/hyperlink" Target="file:///\\efs.wyo.gov\042_wgs_AgencyData\Data\Coal\Coal_GIS\Coal_database\Map_Files\859_Section%2025%20Pit.pdf" TargetMode="External"/><Relationship Id="rId245" Type="http://schemas.openxmlformats.org/officeDocument/2006/relationships/hyperlink" Target="file:///\\efs.wyo.gov\042_wgs_AgencyData\Data\Coal\Coal_GIS\Coal_database\Map_Files\963_Stansbury%20No%207%20and%20a%20half.pdf" TargetMode="External"/><Relationship Id="rId266" Type="http://schemas.openxmlformats.org/officeDocument/2006/relationships/hyperlink" Target="file:///\\efs.wyo.gov\042_wgs_AgencyData\Data\Coal\Coal_GIS\Coal_database\Map_Files\1046_Thunderbird.pdf" TargetMode="External"/><Relationship Id="rId287" Type="http://schemas.openxmlformats.org/officeDocument/2006/relationships/hyperlink" Target="file:///\\efs.wyo.gov\042_wgs_AgencyData\Data\Coal\Coal_GIS\Coal_database\Map_Files\1144_Deadman%20No%202.pdf" TargetMode="External"/><Relationship Id="rId410" Type="http://schemas.openxmlformats.org/officeDocument/2006/relationships/hyperlink" Target="file:///\\efs.wyo.gov\042_wgs_AgencyData\Data\Coal\Coal_GIS\Coal_database\Map_Files\1113_Wymo.pdf" TargetMode="External"/><Relationship Id="rId30" Type="http://schemas.openxmlformats.org/officeDocument/2006/relationships/hyperlink" Target="file:///\\efs.wyo.gov\042_wgs_AgencyData\Data\Coal\Coal_GIS\Coal_database\Map_Files\133_Atlantic%20Rim.pdf" TargetMode="External"/><Relationship Id="rId105" Type="http://schemas.openxmlformats.org/officeDocument/2006/relationships/hyperlink" Target="file:///\\efs.wyo.gov\042_wgs_AgencyData\Data\Coal\Coal_GIS\Coal_database\Map_Files\399_Dutchman%20North.pdf" TargetMode="External"/><Relationship Id="rId126" Type="http://schemas.openxmlformats.org/officeDocument/2006/relationships/hyperlink" Target="file:///\\efs.wyo.gov\042_wgs_AgencyData\Data\Coal\Coal_GIS\Coal_database\Map_Files\467_Hotchkiss%20No%202%20Sheridan.pdf" TargetMode="External"/><Relationship Id="rId147" Type="http://schemas.openxmlformats.org/officeDocument/2006/relationships/hyperlink" Target="file:///\\efs.wyo.gov\042_wgs_AgencyData\Data\Coal\Coal_GIS\Coal_database\Map_Files\555_Kendall.pdf" TargetMode="External"/><Relationship Id="rId168" Type="http://schemas.openxmlformats.org/officeDocument/2006/relationships/hyperlink" Target="file:///\\efs.wyo.gov\042_wgs_AgencyData\Data\Coal\Coal_GIS\Coal_database\Map_Files\652_Reliance%20No%201.pdf" TargetMode="External"/><Relationship Id="rId312" Type="http://schemas.openxmlformats.org/officeDocument/2006/relationships/hyperlink" Target="file:///\\efs.wyo.gov\042_wgs_AgencyData\Data\Coal\Coal_GIS\Coal_database\Map_Files\1070_Valley_Hot%20Springs%201938.pdf" TargetMode="External"/><Relationship Id="rId333" Type="http://schemas.openxmlformats.org/officeDocument/2006/relationships/hyperlink" Target="file:///\\efs.wyo.gov\042_wgs_AgencyData\Data\Coal\Coal_GIS\Coal_database\Map_Files\362_Dietz%20No%206.pdf" TargetMode="External"/><Relationship Id="rId354" Type="http://schemas.openxmlformats.org/officeDocument/2006/relationships/hyperlink" Target="file:///\\efs.wyo.gov\042_wgs_AgencyData\Data\Coal\Coal_GIS\Coal_database\Map_Files\522_Johnson%20Carbon%20Location.pdf" TargetMode="External"/><Relationship Id="rId51" Type="http://schemas.openxmlformats.org/officeDocument/2006/relationships/hyperlink" Target="file:///\\efs.wyo.gov\042_wgs_AgencyData\Data\Coal\Coal_GIS\Coal_database\Map_Files\219_Buffalo_Johnson.pdf" TargetMode="External"/><Relationship Id="rId72" Type="http://schemas.openxmlformats.org/officeDocument/2006/relationships/hyperlink" Target="file:///\\efs.wyo.gov\042_wgs_AgencyData\Data\Coal\Coal_GIS\Coal_database\Map_Files\1074_Welch.pdf" TargetMode="External"/><Relationship Id="rId93" Type="http://schemas.openxmlformats.org/officeDocument/2006/relationships/hyperlink" Target="file:///\\efs.wyo.gov\042_wgs_AgencyData\Data\Coal\Coal_GIS\Coal_database\Map_Files\359_Dillon.pdf" TargetMode="External"/><Relationship Id="rId189" Type="http://schemas.openxmlformats.org/officeDocument/2006/relationships/hyperlink" Target="file:///\\efs.wyo.gov\042_wgs_AgencyData\Data\Coal\Coal_GIS\Coal_database\Map_Files\731_Rock%20Springs%20No%203%20UP.pdf" TargetMode="External"/><Relationship Id="rId375" Type="http://schemas.openxmlformats.org/officeDocument/2006/relationships/hyperlink" Target="file:///\\efs.wyo.gov\042_wgs_AgencyData\Data\Coal\Coal_GIS\Coal_database\Map_Files\776_Nebraska.pdf" TargetMode="External"/><Relationship Id="rId396" Type="http://schemas.openxmlformats.org/officeDocument/2006/relationships/hyperlink" Target="file:///\\efs.wyo.gov\042_wgs_AgencyData\Data\Coal\Coal_GIS\Coal_database\Map_Files\1004_Superior%20A.pdf" TargetMode="External"/><Relationship Id="rId3" Type="http://schemas.openxmlformats.org/officeDocument/2006/relationships/hyperlink" Target="file:///\\stor.wyo.gov\AgencyData\Data\Coal\Coal_GIS\Coal_database\Map_Files\22_Carbon%20No%201.pdf" TargetMode="External"/><Relationship Id="rId214" Type="http://schemas.openxmlformats.org/officeDocument/2006/relationships/hyperlink" Target="file:///\\efs.wyo.gov\042_wgs_AgencyData\Data\Coal\Coal_GIS\Coal_database\Map_Files\807_Rudy%20Kowlok.pdf" TargetMode="External"/><Relationship Id="rId235" Type="http://schemas.openxmlformats.org/officeDocument/2006/relationships/hyperlink" Target="file:///\\efs.wyo.gov\042_wgs_AgencyData\Data\Coal\Coal_GIS\Coal_database\Map_Files\935_Spring%20Valley.pdf" TargetMode="External"/><Relationship Id="rId256" Type="http://schemas.openxmlformats.org/officeDocument/2006/relationships/hyperlink" Target="file:///\\efs.wyo.gov\042_wgs_AgencyData\Data\Coal\Coal_GIS\Coal_database\Map_Files\1009_Powder%20River.pdf" TargetMode="External"/><Relationship Id="rId277" Type="http://schemas.openxmlformats.org/officeDocument/2006/relationships/hyperlink" Target="file:///\\efs.wyo.gov\042_wgs_AgencyData\Data\Coal\Coal_GIS\Coal_database\Map_Files\1100_Winton%20No%203.pdf" TargetMode="External"/><Relationship Id="rId298" Type="http://schemas.openxmlformats.org/officeDocument/2006/relationships/hyperlink" Target="file:///\\efs.wyo.gov\042_wgs_AgencyData\Data\Coal\Coal_GIS\Coal_database\Map_Files\555_Kendall%20b.pdf" TargetMode="External"/><Relationship Id="rId400" Type="http://schemas.openxmlformats.org/officeDocument/2006/relationships/hyperlink" Target="file:///\\efs.wyo.gov\042_wgs_AgencyData\Data\Coal\Coal_GIS\Coal_database\Map_Files\1031_Sweetwater%20Nos%201%20and%202.pdf" TargetMode="External"/><Relationship Id="rId116" Type="http://schemas.openxmlformats.org/officeDocument/2006/relationships/hyperlink" Target="file:///\\efs.wyo.gov\042_wgs_AgencyData\Data\Coal\Coal_GIS\Coal_database\Map_Files\426_Hanna%20No%205.pdf" TargetMode="External"/><Relationship Id="rId137" Type="http://schemas.openxmlformats.org/officeDocument/2006/relationships/hyperlink" Target="file:///\\efs.wyo.gov\042_wgs_AgencyData\Data\Coal\Coal_GIS\Coal_database\Map_Files\512_John%20Jarvie.pdf" TargetMode="External"/><Relationship Id="rId158" Type="http://schemas.openxmlformats.org/officeDocument/2006/relationships/hyperlink" Target="file:///\\efs.wyo.gov\042_wgs_AgencyData\Data\Coal\Coal_GIS\Coal_database\Map_Files\608_MC%20Coal%20Mine.pdf" TargetMode="External"/><Relationship Id="rId302" Type="http://schemas.openxmlformats.org/officeDocument/2006/relationships/hyperlink" Target="file:///\\efs.wyo.gov\042_wgs_AgencyData\Data\Coal\Coal_GIS\Coal_database\Map_Files\832_Nugget%20Detail.pdf" TargetMode="External"/><Relationship Id="rId323" Type="http://schemas.openxmlformats.org/officeDocument/2006/relationships/hyperlink" Target="file:///\\stor.wyo.gov\AgencyData\Data\Coal\Coal_GIS\Coal_database\Map_Files\102_Almy%20Mines.pdf" TargetMode="External"/><Relationship Id="rId344" Type="http://schemas.openxmlformats.org/officeDocument/2006/relationships/hyperlink" Target="file:///\\efs.wyo.gov\042_wgs_AgencyData\Data\Coal\Coal_GIS\Coal_database\Map_Files\452_Holwell.pdf" TargetMode="External"/><Relationship Id="rId20" Type="http://schemas.openxmlformats.org/officeDocument/2006/relationships/hyperlink" Target="file:///\\stor.wyo.gov\AgencyData\Data\Coal\Coal_GIS\Coal_database\Map_Files\93_Sheridan%20Area.pdf" TargetMode="External"/><Relationship Id="rId41" Type="http://schemas.openxmlformats.org/officeDocument/2006/relationships/hyperlink" Target="file:///\\efs.wyo.gov\042_wgs_AgencyData\Data\Coal\Coal_GIS\Coal_database\Map_Files\192_Blair.pdf" TargetMode="External"/><Relationship Id="rId62" Type="http://schemas.openxmlformats.org/officeDocument/2006/relationships/hyperlink" Target="file:///\\efs.wyo.gov\042_wgs_AgencyData\Data\Coal\Coal_GIS\Coal_database\Map_Files\251_Ferelli.pdf" TargetMode="External"/><Relationship Id="rId83" Type="http://schemas.openxmlformats.org/officeDocument/2006/relationships/hyperlink" Target="file:///\\efs.wyo.gov\042_wgs_AgencyData\Data\Coal\Coal_GIS\Coal_database\Map_Files\322_DO%20Clark%20No%209.pdf" TargetMode="External"/><Relationship Id="rId179" Type="http://schemas.openxmlformats.org/officeDocument/2006/relationships/hyperlink" Target="file:///\\efs.wyo.gov\042_wgs_AgencyData\Data\Coal\Coal_GIS\Coal_database\Map_Files\684_Reliance%20Strip.pdf" TargetMode="External"/><Relationship Id="rId365" Type="http://schemas.openxmlformats.org/officeDocument/2006/relationships/hyperlink" Target="file:///\\efs.wyo.gov\042_wgs_AgencyData\Data\Coal\Coal_GIS\Coal_database\Map_Files\725_Rock%20Springs%20No%201%20UP.pdf" TargetMode="External"/><Relationship Id="rId386" Type="http://schemas.openxmlformats.org/officeDocument/2006/relationships/hyperlink" Target="file:///\\efs.wyo.gov\042_wgs_AgencyData\Data\Coal\Coal_GIS\Coal_database\Map_Files\839_Nugget%20Pit%20No%202.pdf" TargetMode="External"/><Relationship Id="rId190" Type="http://schemas.openxmlformats.org/officeDocument/2006/relationships/hyperlink" Target="file:///\\efs.wyo.gov\042_wgs_AgencyData\Data\Coal\Coal_GIS\Coal_database\Map_Files\732_Rock%20Springs%20Fuel%20Co%20No%203.pdf" TargetMode="External"/><Relationship Id="rId204" Type="http://schemas.openxmlformats.org/officeDocument/2006/relationships/hyperlink" Target="file:///\\efs.wyo.gov\042_wgs_AgencyData\Data\Coal\Coal_GIS\Coal_database\Map_Files\778_Neilson.pdf" TargetMode="External"/><Relationship Id="rId225" Type="http://schemas.openxmlformats.org/officeDocument/2006/relationships/hyperlink" Target="file:///\\efs.wyo.gov\042_wgs_AgencyData\Data\Coal\Coal_GIS\Coal_database\Map_Files\864_Service_Lincoln.pdf" TargetMode="External"/><Relationship Id="rId246" Type="http://schemas.openxmlformats.org/officeDocument/2006/relationships/hyperlink" Target="file:///\\efs.wyo.gov\042_wgs_AgencyData\Data\Coal\Coal_GIS\Coal_database\Map_Files\966_Star_Sweetwater.pdf" TargetMode="External"/><Relationship Id="rId267" Type="http://schemas.openxmlformats.org/officeDocument/2006/relationships/hyperlink" Target="file:///\\efs.wyo.gov\042_wgs_AgencyData\Data\Coal\Coal_GIS\Coal_database\Map_Files\1059_Twin%20Creek%201.pdf" TargetMode="External"/><Relationship Id="rId288" Type="http://schemas.openxmlformats.org/officeDocument/2006/relationships/hyperlink" Target="file:///\\efs.wyo.gov\042_wgs_AgencyData\Data\Coal\Coal_GIS\Coal_database\Map_Files\1148_Hudson%20No%202.pdf" TargetMode="External"/><Relationship Id="rId411" Type="http://schemas.openxmlformats.org/officeDocument/2006/relationships/printerSettings" Target="../printerSettings/printerSettings1.bin"/><Relationship Id="rId106" Type="http://schemas.openxmlformats.org/officeDocument/2006/relationships/hyperlink" Target="file:///\\efs.wyo.gov\042_wgs_AgencyData\Data\Coal\Coal_GIS\Coal_database\Map_Files\399_Dutchman%20South.pdf" TargetMode="External"/><Relationship Id="rId127" Type="http://schemas.openxmlformats.org/officeDocument/2006/relationships/hyperlink" Target="file:///\\efs.wyo.gov\042_wgs_AgencyData\Data\Coal\Coal_GIS\Coal_database\Map_Files\471_Elkol.pdf" TargetMode="External"/><Relationship Id="rId313" Type="http://schemas.openxmlformats.org/officeDocument/2006/relationships/hyperlink" Target="file:///\\efs.wyo.gov\042_wgs_AgencyData\Data\Coal\Coal_GIS\Coal_database\Map_Files\1071_Van%20Dyke%20general.pdf" TargetMode="External"/><Relationship Id="rId10" Type="http://schemas.openxmlformats.org/officeDocument/2006/relationships/hyperlink" Target="file:///\\stor.wyo.gov\AgencyData\Data\Coal\Coal_GIS\Coal_database\Map_Files\33_Carney.pdf" TargetMode="External"/><Relationship Id="rId31" Type="http://schemas.openxmlformats.org/officeDocument/2006/relationships/hyperlink" Target="file:///\\efs.wyo.gov\042_wgs_AgencyData\Data\Coal\Coal_GIS\Coal_database\Map_Files\135_Superior%20B.pdf" TargetMode="External"/><Relationship Id="rId52" Type="http://schemas.openxmlformats.org/officeDocument/2006/relationships/hyperlink" Target="file:///\\efs.wyo.gov\042_wgs_AgencyData\Data\Coal\Coal_GIS\Coal_database\Map_Files\230_Burnell%20No%2010.pdf" TargetMode="External"/><Relationship Id="rId73" Type="http://schemas.openxmlformats.org/officeDocument/2006/relationships/hyperlink" Target="file:///\\efs.wyo.gov\042_wgs_AgencyData\Data\Coal\Coal_GIS\Coal_database\Map_Files\1074_Welch%20detail.pdf" TargetMode="External"/><Relationship Id="rId94" Type="http://schemas.openxmlformats.org/officeDocument/2006/relationships/hyperlink" Target="file:///\\efs.wyo.gov\042_wgs_AgencyData\Data\Coal\Coal_GIS\Coal_database\Map_Files\361_Stansbury.pdf" TargetMode="External"/><Relationship Id="rId148" Type="http://schemas.openxmlformats.org/officeDocument/2006/relationships/hyperlink" Target="file:///\\efs.wyo.gov\042_wgs_AgencyData\Data\Coal\Coal_GIS\Coal_database\Map_Files\558_Keils.pdf" TargetMode="External"/><Relationship Id="rId169" Type="http://schemas.openxmlformats.org/officeDocument/2006/relationships/hyperlink" Target="file:///\\efs.wyo.gov\042_wgs_AgencyData\Data\Coal\Coal_GIS\Coal_database\Map_Files\653_Reliance%20No%203.pdf" TargetMode="External"/><Relationship Id="rId334" Type="http://schemas.openxmlformats.org/officeDocument/2006/relationships/hyperlink" Target="file:///\\efs.wyo.gov\042_wgs_AgencyData\Data\Coal\Coal_GIS\Coal_database\Map_Files\359_Dillon.pdf" TargetMode="External"/><Relationship Id="rId355" Type="http://schemas.openxmlformats.org/officeDocument/2006/relationships/hyperlink" Target="file:///\\efs.wyo.gov\042_wgs_AgencyData\Data\Coal\Coal_GIS\Coal_database\Map_Files\550_Lion.pdf" TargetMode="External"/><Relationship Id="rId376" Type="http://schemas.openxmlformats.org/officeDocument/2006/relationships/hyperlink" Target="file:///\\efs.wyo.gov\042_wgs_AgencyData\Data\Coal\Coal_GIS\Coal_database\Map_Files\780_Rosebud%20Pit%20No%201.pdf" TargetMode="External"/><Relationship Id="rId397" Type="http://schemas.openxmlformats.org/officeDocument/2006/relationships/hyperlink" Target="file:///\\efs.wyo.gov\042_wgs_AgencyData\Data\Coal\Coal_GIS\Coal_database\Map_Files\1008_Superior%20C.pdf" TargetMode="External"/><Relationship Id="rId4" Type="http://schemas.openxmlformats.org/officeDocument/2006/relationships/hyperlink" Target="file:///\\stor.wyo.gov\AgencyData\Data\Coal\Coal_GIS\Coal_database\Map_Files\24_Carbon%20No%203.pdf" TargetMode="External"/><Relationship Id="rId180" Type="http://schemas.openxmlformats.org/officeDocument/2006/relationships/hyperlink" Target="file:///\\efs.wyo.gov\042_wgs_AgencyData\Data\Coal\Coal_GIS\Coal_database\Map_Files\689_Reynolds_Teton.pdf" TargetMode="External"/><Relationship Id="rId215" Type="http://schemas.openxmlformats.org/officeDocument/2006/relationships/hyperlink" Target="file:///\\efs.wyo.gov\042_wgs_AgencyData\Data\Coal\Coal_GIS\Coal_database\Map_Files\813_Nocker.pdf" TargetMode="External"/><Relationship Id="rId236" Type="http://schemas.openxmlformats.org/officeDocument/2006/relationships/hyperlink" Target="file:///\\efs.wyo.gov\042_wgs_AgencyData\Data\Coal\Coal_GIS\Coal_database\Map_Files\940_Owl%20Creek%20No%202.pdf" TargetMode="External"/><Relationship Id="rId257" Type="http://schemas.openxmlformats.org/officeDocument/2006/relationships/hyperlink" Target="file:///\\efs.wyo.gov\042_wgs_AgencyData\Data\Coal\Coal_GIS\Coal_database\Map_Files\1010_Superior%20D%20general.pdf" TargetMode="External"/><Relationship Id="rId278" Type="http://schemas.openxmlformats.org/officeDocument/2006/relationships/hyperlink" Target="file:///\\efs.wyo.gov\042_wgs_AgencyData\Data\Coal\Coal_GIS\Coal_database\Map_Files\1101_Winton%20No%207.pdf" TargetMode="External"/><Relationship Id="rId401" Type="http://schemas.openxmlformats.org/officeDocument/2006/relationships/hyperlink" Target="file:///\\efs.wyo.gov\042_wgs_AgencyData\Data\Coal\Coal_GIS\Coal_database\Map_Files\1041_Swigart.pdf" TargetMode="External"/><Relationship Id="rId303" Type="http://schemas.openxmlformats.org/officeDocument/2006/relationships/hyperlink" Target="file:///\\efs.wyo.gov\042_wgs_AgencyData\Data\Coal\Coal_GIS\Coal_database\Map_Files\836_Nugget%20Pit%20No%201%20Plain.pdf" TargetMode="External"/><Relationship Id="rId42" Type="http://schemas.openxmlformats.org/officeDocument/2006/relationships/hyperlink" Target="file:///\\efs.wyo.gov\042_wgs_AgencyData\Data\Coal\Coal_GIS\Coal_database\Map_Files\194_Blairtown%20No%205.pdf" TargetMode="External"/><Relationship Id="rId84" Type="http://schemas.openxmlformats.org/officeDocument/2006/relationships/hyperlink" Target="file:///\\efs.wyo.gov\042_wgs_AgencyData\Data\Coal\Coal_GIS\Coal_database\Map_Files\322_DO%20Clark%20No%209%20a.pdf" TargetMode="External"/><Relationship Id="rId138" Type="http://schemas.openxmlformats.org/officeDocument/2006/relationships/hyperlink" Target="file:///\\efs.wyo.gov\042_wgs_AgencyData\Data\Coal\Coal_GIS\Coal_database\Map_Files\515_John%20Park.pdf" TargetMode="External"/><Relationship Id="rId345" Type="http://schemas.openxmlformats.org/officeDocument/2006/relationships/hyperlink" Target="file:///\\efs.wyo.gov\042_wgs_AgencyData\Data\Coal\Coal_GIS\Coal_database\Map_Files\456_Echeta.pdf" TargetMode="External"/><Relationship Id="rId387" Type="http://schemas.openxmlformats.org/officeDocument/2006/relationships/hyperlink" Target="file:///\\efs.wyo.gov\042_wgs_AgencyData\Data\Coal\Coal_GIS\Coal_database\Map_Files\841_Nugget%20Pit%20No%205.pdf" TargetMode="External"/><Relationship Id="rId191" Type="http://schemas.openxmlformats.org/officeDocument/2006/relationships/hyperlink" Target="file:///\\efs.wyo.gov\042_wgs_AgencyData\Data\Coal\Coal_GIS\Coal_database\Map_Files\733_Rock%20Springs%20No%204.pdf" TargetMode="External"/><Relationship Id="rId205" Type="http://schemas.openxmlformats.org/officeDocument/2006/relationships/hyperlink" Target="file:///\\efs.wyo.gov\042_wgs_AgencyData\Data\Coal\Coal_GIS\Coal_database\Map_Files\780_Rosebud%20Pit%20No%201.pdf" TargetMode="External"/><Relationship Id="rId247" Type="http://schemas.openxmlformats.org/officeDocument/2006/relationships/hyperlink" Target="file:///\\efs.wyo.gov\042_wgs_AgencyData\Data\Coal\Coal_GIS\Coal_database\Map_Files\982_Storm%20King.pdf" TargetMode="External"/><Relationship Id="rId107" Type="http://schemas.openxmlformats.org/officeDocument/2006/relationships/hyperlink" Target="file:///\\efs.wyo.gov\042_wgs_AgencyData\Data\Coal\Coal_GIS\Coal_database\Map_Files\401_Dunne%20and%20Dunne%20Little.pdf" TargetMode="External"/><Relationship Id="rId289" Type="http://schemas.openxmlformats.org/officeDocument/2006/relationships/hyperlink" Target="file:///\\efs.wyo.gov\042_wgs_AgencyData\Data\Coal\Coal_GIS\Coal_database\Map_Files\1156_Elk%20Mountain%20Valley%20Strip.pdf" TargetMode="External"/><Relationship Id="rId11" Type="http://schemas.openxmlformats.org/officeDocument/2006/relationships/hyperlink" Target="file:///\\stor.wyo.gov\AgencyData\Data\Coal\Coal_GIS\Coal_database\Map_Files\36_Carlton.pdf" TargetMode="External"/><Relationship Id="rId53" Type="http://schemas.openxmlformats.org/officeDocument/2006/relationships/hyperlink" Target="file:///\\efs.wyo.gov\042_wgs_AgencyData\Data\Coal\Coal_GIS\Coal_database\Map_Files\231_Burnell%20No%206.pdf" TargetMode="External"/><Relationship Id="rId149" Type="http://schemas.openxmlformats.org/officeDocument/2006/relationships/hyperlink" Target="file:///\\efs.wyo.gov\042_wgs_AgencyData\Data\Coal\Coal_GIS\Coal_database\Map_Files\570_Kool.pdf" TargetMode="External"/><Relationship Id="rId314" Type="http://schemas.openxmlformats.org/officeDocument/2006/relationships/hyperlink" Target="file:///\\efs.wyo.gov\042_wgs_AgencyData\Data\Coal\Coal_GIS\Coal_database\Map_Files\1074_Welch%20detail.pdf" TargetMode="External"/><Relationship Id="rId356" Type="http://schemas.openxmlformats.org/officeDocument/2006/relationships/hyperlink" Target="file:///\\efs.wyo.gov\042_wgs_AgencyData\Data\Coal\Coal_GIS\Coal_database\Map_Files\552_Kemmerer%20No%201%20bot.pdf" TargetMode="External"/><Relationship Id="rId398" Type="http://schemas.openxmlformats.org/officeDocument/2006/relationships/hyperlink" Target="file:///\\efs.wyo.gov\042_wgs_AgencyData\Data\Coal\Coal_GIS\Coal_database\Map_Files\1009_Powder%20River.pdf" TargetMode="External"/><Relationship Id="rId95" Type="http://schemas.openxmlformats.org/officeDocument/2006/relationships/hyperlink" Target="file:///\\efs.wyo.gov\042_wgs_AgencyData\Data\Coal\Coal_GIS\Coal_database\Map_Files\362_Dietz%20No%206.pdf" TargetMode="External"/><Relationship Id="rId160" Type="http://schemas.openxmlformats.org/officeDocument/2006/relationships/hyperlink" Target="file:///\\efs.wyo.gov\042_wgs_AgencyData\Data\Coal\Coal_GIS\Coal_database\Map_Files\620_Rawlins.pdf" TargetMode="External"/><Relationship Id="rId216" Type="http://schemas.openxmlformats.org/officeDocument/2006/relationships/hyperlink" Target="file:///\\efs.wyo.gov\042_wgs_AgencyData\Data\Coal\Coal_GIS\Coal_database\Map_Files\822_Sampo.pdf" TargetMode="External"/><Relationship Id="rId258" Type="http://schemas.openxmlformats.org/officeDocument/2006/relationships/hyperlink" Target="file:///\\efs.wyo.gov\042_wgs_AgencyData\Data\Coal\Coal_GIS\Coal_database\Map_Files\1012_Superior%20E.pdf" TargetMode="External"/><Relationship Id="rId22" Type="http://schemas.openxmlformats.org/officeDocument/2006/relationships/hyperlink" Target="file:///\\stor.wyo.gov\AgencyData\Data\Coal\Coal_GIS\Coal_database\Map_Files\96_Sheridan%20Area.pdf" TargetMode="External"/><Relationship Id="rId64" Type="http://schemas.openxmlformats.org/officeDocument/2006/relationships/hyperlink" Target="file:///\\efs.wyo.gov\042_wgs_AgencyData\Data\Coal\Coal_GIS\Coal_database\Map_Files\258_Flagstaff.pdf" TargetMode="External"/><Relationship Id="rId118" Type="http://schemas.openxmlformats.org/officeDocument/2006/relationships/hyperlink" Target="file:///\\efs.wyo.gov\042_wgs_AgencyData\Data\Coal\Coal_GIS\Coal_database\Map_Files\441_Hiline.pdf" TargetMode="External"/><Relationship Id="rId325" Type="http://schemas.openxmlformats.org/officeDocument/2006/relationships/hyperlink" Target="file:///\\efs.wyo.gov\042_wgs_AgencyData\Data\Coal\Coal_GIS\Coal_database\Map_Files\258_Flagstaff.pdf" TargetMode="External"/><Relationship Id="rId367" Type="http://schemas.openxmlformats.org/officeDocument/2006/relationships/hyperlink" Target="file:///\\efs.wyo.gov\042_wgs_AgencyData\Data\Coal\Coal_GIS\Coal_database\Map_Files\733_Rock%20Springs%20No%204.pdf" TargetMode="External"/><Relationship Id="rId171" Type="http://schemas.openxmlformats.org/officeDocument/2006/relationships/hyperlink" Target="file:///\\efs.wyo.gov\042_wgs_AgencyData\Data\Coal\Coal_GIS\Coal_database\Map_Files\656_Reliance%20No%205.pdf" TargetMode="External"/><Relationship Id="rId227" Type="http://schemas.openxmlformats.org/officeDocument/2006/relationships/hyperlink" Target="file:///\\efs.wyo.gov\042_wgs_AgencyData\Data\Coal\Coal_GIS\Coal_database\Map_Files\905_Slichter.pdf" TargetMode="External"/><Relationship Id="rId269" Type="http://schemas.openxmlformats.org/officeDocument/2006/relationships/hyperlink" Target="file:///\\efs.wyo.gov\042_wgs_AgencyData\Data\Coal\Coal_GIS\Coal_database\Map_Files\1065_Vail.pdf" TargetMode="External"/><Relationship Id="rId33" Type="http://schemas.openxmlformats.org/officeDocument/2006/relationships/hyperlink" Target="file:///\\efs.wyo.gov\042_wgs_AgencyData\Data\Coal\Coal_GIS\Coal_database\Map_Files\149_Bear%20River%20Detail.pdf" TargetMode="External"/><Relationship Id="rId129" Type="http://schemas.openxmlformats.org/officeDocument/2006/relationships/hyperlink" Target="file:///\\efs.wyo.gov\042_wgs_AgencyData\Data\Coal\Coal_GIS\Coal_database\Map_Files\477_Elmo%20Peacock.pdf" TargetMode="External"/><Relationship Id="rId280" Type="http://schemas.openxmlformats.org/officeDocument/2006/relationships/hyperlink" Target="file:///\\efs.wyo.gov\042_wgs_AgencyData\Data\Coal\Coal_GIS\Coal_database\Map_Files\1113_Wymo.pdf" TargetMode="External"/><Relationship Id="rId336" Type="http://schemas.openxmlformats.org/officeDocument/2006/relationships/hyperlink" Target="file:///\\efs.wyo.gov\042_wgs_AgencyData\Data\Coal\Coal_GIS\Coal_database\Map_Files\387_Vanguard%20No%202.pdf" TargetMode="External"/><Relationship Id="rId75" Type="http://schemas.openxmlformats.org/officeDocument/2006/relationships/hyperlink" Target="file:///\\efs.wyo.gov\042_wgs_AgencyData\Data\Coal\Coal_GIS\Coal_database\Map_Files\311_Cumberland%20No%201.pdf" TargetMode="External"/><Relationship Id="rId140" Type="http://schemas.openxmlformats.org/officeDocument/2006/relationships/hyperlink" Target="file:///\\efs.wyo.gov\042_wgs_AgencyData\Data\Coal\Coal_GIS\Coal_database\Map_Files\522_Johnson%20Carbon%20Detail.pdf" TargetMode="External"/><Relationship Id="rId182" Type="http://schemas.openxmlformats.org/officeDocument/2006/relationships/hyperlink" Target="file:///\\efs.wyo.gov\042_wgs_AgencyData\Data\Coal\Coal_GIS\Coal_database\Map_Files\711_Rim%20Rock%20Strips%20No%201%20and%202.pdf" TargetMode="External"/><Relationship Id="rId378" Type="http://schemas.openxmlformats.org/officeDocument/2006/relationships/hyperlink" Target="file:///\\efs.wyo.gov\042_wgs_AgencyData\Data\Coal\Coal_GIS\Coal_database\Map_Files\785_Rosebud%20Pit%20No%204S.pdf" TargetMode="External"/><Relationship Id="rId403" Type="http://schemas.openxmlformats.org/officeDocument/2006/relationships/hyperlink" Target="file:///\\efs.wyo.gov\042_wgs_AgencyData\Data\Coal\Coal_GIS\Coal_database\Map_Files\1059_Twin%20Creek%201.pdf" TargetMode="External"/><Relationship Id="rId6" Type="http://schemas.openxmlformats.org/officeDocument/2006/relationships/hyperlink" Target="file:///\\stor.wyo.gov\AgencyData\Data\Coal\Coal_GIS\Coal_database\Map_Files\26_Carbon%20No%205.pdf" TargetMode="External"/><Relationship Id="rId238" Type="http://schemas.openxmlformats.org/officeDocument/2006/relationships/hyperlink" Target="file:///\\efs.wyo.gov\042_wgs_AgencyData\Data\Coal\Coal_GIS\Coal_database\Map_Files\945_Pacific%20Coal%20Co%20No%201.pdf" TargetMode="External"/><Relationship Id="rId291" Type="http://schemas.openxmlformats.org/officeDocument/2006/relationships/hyperlink" Target="file:///\\stor.wyo.gov\AgencyData\Data\Coal\Coal_GIS\Coal_database\Map_Files\44_Central%20Coal%20and%20Coke%20No%202%20Detail.pdf" TargetMode="External"/><Relationship Id="rId305" Type="http://schemas.openxmlformats.org/officeDocument/2006/relationships/hyperlink" Target="file:///\\efs.wyo.gov\042_wgs_AgencyData\Data\Coal\Coal_GIS\Coal_database\Map_Files\952_Peacock%20No%207.pdf" TargetMode="External"/><Relationship Id="rId347" Type="http://schemas.openxmlformats.org/officeDocument/2006/relationships/hyperlink" Target="file:///\\efs.wyo.gov\042_wgs_AgencyData\Data\Coal\Coal_GIS\Coal_database\Map_Files\466_Efell.pdf" TargetMode="External"/><Relationship Id="rId44" Type="http://schemas.openxmlformats.org/officeDocument/2006/relationships/hyperlink" Target="file:///\\efs.wyo.gov\042_wgs_AgencyData\Data\Coal\Coal_GIS\Coal_database\Map_Files\197_Blazon_Extension.pdf" TargetMode="External"/><Relationship Id="rId86" Type="http://schemas.openxmlformats.org/officeDocument/2006/relationships/hyperlink" Target="file:///\\efs.wyo.gov\042_wgs_AgencyData\Data\Coal\Coal_GIS\Coal_database\Map_Files\324_Dana.pdf" TargetMode="External"/><Relationship Id="rId151" Type="http://schemas.openxmlformats.org/officeDocument/2006/relationships/hyperlink" Target="file:///\\efs.wyo.gov\042_wgs_AgencyData\Data\Coal\Coal_GIS\Coal_database\Map_Files\582_RJ%20Ireland%20No%204%20and%205.pdf" TargetMode="External"/><Relationship Id="rId389" Type="http://schemas.openxmlformats.org/officeDocument/2006/relationships/hyperlink" Target="file:///\\efs.wyo.gov\042_wgs_AgencyData\Data\Coal\Coal_GIS\Coal_database\Map_Files\910_Oil%20City.pdf" TargetMode="External"/><Relationship Id="rId193" Type="http://schemas.openxmlformats.org/officeDocument/2006/relationships/hyperlink" Target="file:///\\efs.wyo.gov\042_wgs_AgencyData\Data\Coal\Coal_GIS\Coal_database\Map_Files\734_Rock%20Springs%20No%205%20UP.pdf" TargetMode="External"/><Relationship Id="rId207" Type="http://schemas.openxmlformats.org/officeDocument/2006/relationships/hyperlink" Target="file:///\\efs.wyo.gov\042_wgs_AgencyData\Data\Coal\Coal_GIS\Coal_database\Map_Files\782_Rosebud%20Pit%20No%203.pdf" TargetMode="External"/><Relationship Id="rId249" Type="http://schemas.openxmlformats.org/officeDocument/2006/relationships/hyperlink" Target="file:///\\efs.wyo.gov\042_wgs_AgencyData\Data\Coal\Coal_GIS\Coal_database\Map_Files\988_Pioneer.pdf" TargetMode="External"/><Relationship Id="rId13" Type="http://schemas.openxmlformats.org/officeDocument/2006/relationships/hyperlink" Target="file:///\\stor.wyo.gov\AgencyData\Data\Coal\Coal_GIS\Coal_database\Map_Files\43_Central%20Coal%20and%20Coke%20No%201.pdf" TargetMode="External"/><Relationship Id="rId109" Type="http://schemas.openxmlformats.org/officeDocument/2006/relationships/hyperlink" Target="file:///\\efs.wyo.gov\042_wgs_AgencyData\Data\Coal\Coal_GIS\Coal_database\Map_Files\408_China%20Butte.pdf" TargetMode="External"/><Relationship Id="rId260" Type="http://schemas.openxmlformats.org/officeDocument/2006/relationships/hyperlink" Target="file:///\\efs.wyo.gov\042_wgs_AgencyData\Data\Coal\Coal_GIS\Coal_database\Map_Files\1018_Susie%20No%205A.pdf" TargetMode="External"/><Relationship Id="rId316" Type="http://schemas.openxmlformats.org/officeDocument/2006/relationships/hyperlink" Target="file:///\\efs.wyo.gov\042_wgs_AgencyData\Data\Coal\Coal_GIS\Coal_database\Map_Files\408_China%20Butte%20Detail.pdf" TargetMode="External"/><Relationship Id="rId55" Type="http://schemas.openxmlformats.org/officeDocument/2006/relationships/hyperlink" Target="file:///\\efs.wyo.gov\042_wgs_AgencyData\Data\Coal\Coal_GIS\Coal_database\Map_Files\234_Burnell%20No%20one%20and%20a%20half.pdf" TargetMode="External"/><Relationship Id="rId97" Type="http://schemas.openxmlformats.org/officeDocument/2006/relationships/hyperlink" Target="file:///\\efs.wyo.gov\042_wgs_AgencyData\Data\Coal\Coal_GIS\Coal_database\Map_Files\362_Dietz%20No%206.pdf" TargetMode="External"/><Relationship Id="rId120" Type="http://schemas.openxmlformats.org/officeDocument/2006/relationships/hyperlink" Target="file:///\\efs.wyo.gov\042_wgs_AgencyData\Data\Coal\Coal_GIS\Coal_database\Map_Files\452_Holwell.pdf" TargetMode="External"/><Relationship Id="rId358" Type="http://schemas.openxmlformats.org/officeDocument/2006/relationships/hyperlink" Target="file:///\\efs.wyo.gov\042_wgs_AgencyData\Data\Coal\Coal_GIS\Coal_database\Map_Files\623_Red%20Ash.pdf" TargetMode="External"/><Relationship Id="rId162" Type="http://schemas.openxmlformats.org/officeDocument/2006/relationships/hyperlink" Target="file:///\\efs.wyo.gov\042_wgs_AgencyData\Data\Coal\Coal_GIS\Coal_database\Map_Files\625_Red%20Rim.pdf" TargetMode="External"/><Relationship Id="rId218" Type="http://schemas.openxmlformats.org/officeDocument/2006/relationships/hyperlink" Target="file:///\\efs.wyo.gov\042_wgs_AgencyData\Data\Coal\Coal_GIS\Coal_database\Map_Files\831_Sargent%20Slope.pdf" TargetMode="External"/><Relationship Id="rId271" Type="http://schemas.openxmlformats.org/officeDocument/2006/relationships/hyperlink" Target="file:///\\efs.wyo.gov\042_wgs_AgencyData\Data\Coal\Coal_GIS\Coal_database\Map_Files\1070_Valley_Hot%20Springs.pdf" TargetMode="External"/><Relationship Id="rId24" Type="http://schemas.openxmlformats.org/officeDocument/2006/relationships/hyperlink" Target="file:///\\stor.wyo.gov\AgencyData\Data\Coal\Coal_GIS\Coal_database\Map_Files\100_Alkali%20Butte%20Mine%20Plan.pdf" TargetMode="External"/><Relationship Id="rId66" Type="http://schemas.openxmlformats.org/officeDocument/2006/relationships/hyperlink" Target="file:///\\efs.wyo.gov\042_wgs_AgencyData\Data\Coal\Coal_GIS\Coal_database\Map_Files\277_Garey_Carbon.pdf" TargetMode="External"/><Relationship Id="rId131" Type="http://schemas.openxmlformats.org/officeDocument/2006/relationships/hyperlink" Target="file:///\\efs.wyo.gov\042_wgs_AgencyData\Data\Coal\Coal_GIS\Coal_database\Map_Files\487_Energy%20Strip.pdf" TargetMode="External"/><Relationship Id="rId327" Type="http://schemas.openxmlformats.org/officeDocument/2006/relationships/hyperlink" Target="file:///\\efs.wyo.gov\042_wgs_AgencyData\Data\Coal\Coal_GIS\Coal_database\Map_Files\300_Glenrock.pdf" TargetMode="External"/><Relationship Id="rId369" Type="http://schemas.openxmlformats.org/officeDocument/2006/relationships/hyperlink" Target="file:///\\efs.wyo.gov\042_wgs_AgencyData\Data\Coal\Coal_GIS\Coal_database\Map_Files\736_Rock%20Springs%20No%206%20UP.pdf" TargetMode="External"/><Relationship Id="rId173" Type="http://schemas.openxmlformats.org/officeDocument/2006/relationships/hyperlink" Target="file:///\\efs.wyo.gov\042_wgs_AgencyData\Data\Coal\Coal_GIS\Coal_database\Map_Files\664_Mcmillen.pdf" TargetMode="External"/><Relationship Id="rId229" Type="http://schemas.openxmlformats.org/officeDocument/2006/relationships/hyperlink" Target="file:///\\efs.wyo.gov\042_wgs_AgencyData\Data\Coal\Coal_GIS\Coal_database\Map_Files\907_O%20Flaherty%20Slope.pdf" TargetMode="External"/><Relationship Id="rId380" Type="http://schemas.openxmlformats.org/officeDocument/2006/relationships/hyperlink" Target="file:///\\efs.wyo.gov\042_wgs_AgencyData\Data\Coal\Coal_GIS\Coal_database\Map_Files\792_Rosebud%20Pit%20No%208.pdf" TargetMode="External"/><Relationship Id="rId240" Type="http://schemas.openxmlformats.org/officeDocument/2006/relationships/hyperlink" Target="file:///\\efs.wyo.gov\042_wgs_AgencyData\Data\Coal\Coal_GIS\Coal_database\Map_Files\956_Peck.pdf" TargetMode="External"/><Relationship Id="rId35" Type="http://schemas.openxmlformats.org/officeDocument/2006/relationships/hyperlink" Target="file:///\\efs.wyo.gov\042_wgs_AgencyData\Data\Coal\Coal_GIS\Coal_database\Map_Files\158_Bell.pdf" TargetMode="External"/><Relationship Id="rId77" Type="http://schemas.openxmlformats.org/officeDocument/2006/relationships/hyperlink" Target="file:///\\efs.wyo.gov\042_wgs_AgencyData\Data\Coal\Coal_GIS\Coal_database\Map_Files\313_Granite%20Creek.pdf" TargetMode="External"/><Relationship Id="rId100" Type="http://schemas.openxmlformats.org/officeDocument/2006/relationships/hyperlink" Target="file:///\\efs.wyo.gov\042_wgs_AgencyData\Data\Coal\Coal_GIS\Coal_database\Map_Files\381_Dietz%20No%208.pdf" TargetMode="External"/><Relationship Id="rId282" Type="http://schemas.openxmlformats.org/officeDocument/2006/relationships/hyperlink" Target="file:///\\efs.wyo.gov\042_wgs_AgencyData\Data\Coal\Coal_GIS\Coal_database\Map_Files\1124_Wyoming%20No%202.pdf" TargetMode="External"/><Relationship Id="rId338" Type="http://schemas.openxmlformats.org/officeDocument/2006/relationships/hyperlink" Target="file:///\\efs.wyo.gov\042_wgs_AgencyData\Data\Coal\Coal_GIS\Coal_database\Map_Files\411_Hanna%20No%202.pdf" TargetMode="External"/><Relationship Id="rId8" Type="http://schemas.openxmlformats.org/officeDocument/2006/relationships/hyperlink" Target="file:///\\stor.wyo.gov\AgencyData\Data\Coal\Coal_GIS\Coal_database\Map_Files\27_Carbon%20No%206%20Complete.pdf" TargetMode="External"/><Relationship Id="rId142" Type="http://schemas.openxmlformats.org/officeDocument/2006/relationships/hyperlink" Target="file:///\\efs.wyo.gov\042_wgs_AgencyData\Data\Coal\Coal_GIS\Coal_database\Map_Files\540_Junction.pdf" TargetMode="External"/><Relationship Id="rId184" Type="http://schemas.openxmlformats.org/officeDocument/2006/relationships/hyperlink" Target="file:///\\efs.wyo.gov\042_wgs_AgencyData\Data\Coal\Coal_GIS\Coal_database\Map_Files\714_Riverside.pdf" TargetMode="External"/><Relationship Id="rId391" Type="http://schemas.openxmlformats.org/officeDocument/2006/relationships/hyperlink" Target="file:///\\efs.wyo.gov\042_wgs_AgencyData\Data\Coal\Coal_GIS\Coal_database\Map_Files\956_Peck.pdf" TargetMode="External"/><Relationship Id="rId405" Type="http://schemas.openxmlformats.org/officeDocument/2006/relationships/hyperlink" Target="file:///\\efs.wyo.gov\042_wgs_AgencyData\Data\Coal\Coal_GIS\Coal_database\Map_Files\1074_Welch.pdf" TargetMode="External"/><Relationship Id="rId251" Type="http://schemas.openxmlformats.org/officeDocument/2006/relationships/hyperlink" Target="file:///\\efs.wyo.gov\042_wgs_AgencyData\Data\Coal\Coal_GIS\Coal_database\Map_Files\996_Superior%20No%207.pdf" TargetMode="External"/><Relationship Id="rId46" Type="http://schemas.openxmlformats.org/officeDocument/2006/relationships/hyperlink" Target="file:///\\efs.wyo.gov\042_wgs_AgencyData\Data\Coal\Coal_GIS\Coal_database\Map_Files\198_Blind_Bull.pdf" TargetMode="External"/><Relationship Id="rId293" Type="http://schemas.openxmlformats.org/officeDocument/2006/relationships/hyperlink" Target="file:///\\stor.wyo.gov\AgencyData\Data\Coal\Coal_GIS\Coal_database\Map_Files\96_Mine%20No%2042.pdf" TargetMode="External"/><Relationship Id="rId307" Type="http://schemas.openxmlformats.org/officeDocument/2006/relationships/hyperlink" Target="file:///\\efs.wyo.gov\042_wgs_AgencyData\Data\Coal\Coal_GIS\Coal_database\Map_Files\960_Stansbury%20No%203%20general.pdf" TargetMode="External"/><Relationship Id="rId349" Type="http://schemas.openxmlformats.org/officeDocument/2006/relationships/hyperlink" Target="file:///\\efs.wyo.gov\042_wgs_AgencyData\Data\Coal\Coal_GIS\Coal_database\Map_Files\471_Elkol.pdf" TargetMode="External"/><Relationship Id="rId88" Type="http://schemas.openxmlformats.org/officeDocument/2006/relationships/hyperlink" Target="file:///\\efs.wyo.gov\042_wgs_AgencyData\Data\Coal\Coal_GIS\Coal_database\Map_Files\336_Diamond_mines_Lincoln.pdf" TargetMode="External"/><Relationship Id="rId111" Type="http://schemas.openxmlformats.org/officeDocument/2006/relationships/hyperlink" Target="file:///\\efs.wyo.gov\042_wgs_AgencyData\Data\Coal\Coal_GIS\Coal_database\Map_Files\413_Hanna%20No%201.pdf" TargetMode="External"/><Relationship Id="rId153" Type="http://schemas.openxmlformats.org/officeDocument/2006/relationships/hyperlink" Target="file:///\\efs.wyo.gov\042_wgs_AgencyData\Data\Coal\Coal_GIS\Coal_database\Map_Files\588_Rainbow%20Mines.pdf" TargetMode="External"/><Relationship Id="rId195" Type="http://schemas.openxmlformats.org/officeDocument/2006/relationships/hyperlink" Target="file:///\\efs.wyo.gov\042_wgs_AgencyData\Data\Coal\Coal_GIS\Coal_database\Map_Files\738_Rock%20Springs%20No%208%20UP.pdf" TargetMode="External"/><Relationship Id="rId209" Type="http://schemas.openxmlformats.org/officeDocument/2006/relationships/hyperlink" Target="file:///\\efs.wyo.gov\042_wgs_AgencyData\Data\Coal\Coal_GIS\Coal_database\Map_Files\785_Rosebud%20Pit%20No%204S.pdf" TargetMode="External"/><Relationship Id="rId360" Type="http://schemas.openxmlformats.org/officeDocument/2006/relationships/hyperlink" Target="file:///\\efs.wyo.gov\042_wgs_AgencyData\Data\Coal\Coal_GIS\Coal_database\Map_Files\625_Red%20Rim%20Detail.pdf" TargetMode="External"/><Relationship Id="rId220" Type="http://schemas.openxmlformats.org/officeDocument/2006/relationships/hyperlink" Target="file:///\\efs.wyo.gov\042_wgs_AgencyData\Data\Coal\Coal_GIS\Coal_database\Map_Files\836_Nugget%20Pit%20No%201.pdf" TargetMode="External"/><Relationship Id="rId15" Type="http://schemas.openxmlformats.org/officeDocument/2006/relationships/hyperlink" Target="file:///\\stor.wyo.gov\AgencyData\Data\Coal\Coal_GIS\Coal_database\Map_Files\49_Charles.pdf" TargetMode="External"/><Relationship Id="rId57" Type="http://schemas.openxmlformats.org/officeDocument/2006/relationships/hyperlink" Target="file:///\\efs.wyo.gov\042_wgs_AgencyData\Data\Coal\Coal_GIS\Coal_database\Map_Files\235_Burnell%20No%202a.pdf" TargetMode="External"/><Relationship Id="rId262" Type="http://schemas.openxmlformats.org/officeDocument/2006/relationships/hyperlink" Target="file:///\\efs.wyo.gov\042_wgs_AgencyData\Data\Coal\Coal_GIS\Coal_database\Map_Files\1025_Swanson.pdf" TargetMode="External"/><Relationship Id="rId318" Type="http://schemas.openxmlformats.org/officeDocument/2006/relationships/hyperlink" Target="http://wyoshpo.state.wy.us/MM/Byway.aspx" TargetMode="External"/><Relationship Id="rId99" Type="http://schemas.openxmlformats.org/officeDocument/2006/relationships/hyperlink" Target="file:///\\efs.wyo.gov\042_wgs_AgencyData\Data\Coal\Coal_GIS\Coal_database\Map_Files\372_Dietz%20No%203.pdf" TargetMode="External"/><Relationship Id="rId122" Type="http://schemas.openxmlformats.org/officeDocument/2006/relationships/hyperlink" Target="file:///\\efs.wyo.gov\042_wgs_AgencyData\Data\Coal\Coal_GIS\Coal_database\Map_Files\456_Echeta.pdf" TargetMode="External"/><Relationship Id="rId164" Type="http://schemas.openxmlformats.org/officeDocument/2006/relationships/hyperlink" Target="file:///\\efs.wyo.gov\042_wgs_AgencyData\Data\Coal\Coal_GIS\Coal_database\Map_Files\640_Red%20Canyon%20No%202.pdf" TargetMode="External"/><Relationship Id="rId371" Type="http://schemas.openxmlformats.org/officeDocument/2006/relationships/hyperlink" Target="file:///\\efs.wyo.gov\042_wgs_AgencyData\Data\Coal\Coal_GIS\Coal_database\Map_Files\742_Rock%20Springs%20No%2010.pdf" TargetMode="External"/><Relationship Id="rId26" Type="http://schemas.openxmlformats.org/officeDocument/2006/relationships/hyperlink" Target="file:///\\stor.wyo.gov\AgencyData\Data\Coal\Coal_GIS\Coal_database\Map_Files\110_Almy%20No%207.pdf" TargetMode="External"/><Relationship Id="rId231" Type="http://schemas.openxmlformats.org/officeDocument/2006/relationships/hyperlink" Target="file:///\\efs.wyo.gov\042_wgs_AgencyData\Data\Coal\Coal_GIS\Coal_database\Map_Files\922_Old%20Monarch.pdf" TargetMode="External"/><Relationship Id="rId273" Type="http://schemas.openxmlformats.org/officeDocument/2006/relationships/hyperlink" Target="file:///\\efs.wyo.gov\042_wgs_AgencyData\Data\Coal\Coal_GIS\Coal_database\Map_Files\1073_Vanguard%20No%201.pdf" TargetMode="External"/><Relationship Id="rId329" Type="http://schemas.openxmlformats.org/officeDocument/2006/relationships/hyperlink" Target="file:///\\efs.wyo.gov\042_wgs_AgencyData\Data\Coal\Coal_GIS\Coal_database\Map_Files\336_Diamond_mines_Lincoln.pdf" TargetMode="External"/><Relationship Id="rId68" Type="http://schemas.openxmlformats.org/officeDocument/2006/relationships/hyperlink" Target="file:///\\efs.wyo.gov\042_wgs_AgencyData\Data\Coal\Coal_GIS\Coal_database\Map_Files\300_Glenrock.pdf" TargetMode="External"/><Relationship Id="rId133" Type="http://schemas.openxmlformats.org/officeDocument/2006/relationships/hyperlink" Target="file:///\\efs.wyo.gov\042_wgs_AgencyData\Data\Coal\Coal_GIS\Coal_database\Map_Files\493_Iter%20Gros%20Ventre.pdf" TargetMode="External"/><Relationship Id="rId175" Type="http://schemas.openxmlformats.org/officeDocument/2006/relationships/hyperlink" Target="file:///\\efs.wyo.gov\042_wgs_AgencyData\Data\Coal\Coal_GIS\Coal_database\Map_Files\670_Reliance%20Pit%20No%204.pdf" TargetMode="External"/><Relationship Id="rId340" Type="http://schemas.openxmlformats.org/officeDocument/2006/relationships/hyperlink" Target="http://www.hannabasinmuseum.com/hanna-1908-explosion-of-mine-number-one.html" TargetMode="External"/><Relationship Id="rId200" Type="http://schemas.openxmlformats.org/officeDocument/2006/relationships/hyperlink" Target="file:///\\efs.wyo.gov\042_wgs_AgencyData\Data\Coal\Coal_GIS\Coal_database\Map_Files\749_Elmo%20Area.pdf" TargetMode="External"/><Relationship Id="rId382" Type="http://schemas.openxmlformats.org/officeDocument/2006/relationships/hyperlink" Target="file:///\\efs.wyo.gov\042_wgs_AgencyData\Data\Coal\Coal_GIS\Coal_database\Map_Files\832_Nugget.pdf" TargetMode="External"/><Relationship Id="rId242" Type="http://schemas.openxmlformats.org/officeDocument/2006/relationships/hyperlink" Target="file:///\\efs.wyo.gov\042_wgs_AgencyData\Data\Coal\Coal_GIS\Coal_database\Map_Files\959_Peerless.pdf" TargetMode="External"/><Relationship Id="rId284" Type="http://schemas.openxmlformats.org/officeDocument/2006/relationships/hyperlink" Target="file:///\\efs.wyo.gov\042_wgs_AgencyData\Data\Coal\Coal_GIS\Coal_database\Map_Files\1127_Monarch%20No%2045-2.pdf" TargetMode="External"/><Relationship Id="rId37" Type="http://schemas.openxmlformats.org/officeDocument/2006/relationships/hyperlink" Target="file:///\\efs.wyo.gov\042_wgs_AgencyData\Data\Coal\Coal_GIS\Coal_database\Map_Files\167_Best.pdf" TargetMode="External"/><Relationship Id="rId79" Type="http://schemas.openxmlformats.org/officeDocument/2006/relationships/hyperlink" Target="file:///\\efs.wyo.gov\042_wgs_AgencyData\Data\Coal\Coal_GIS\Coal_database\Map_Files\316_Grass%20Creek.pdf" TargetMode="External"/><Relationship Id="rId102" Type="http://schemas.openxmlformats.org/officeDocument/2006/relationships/hyperlink" Target="file:///\\efs.wyo.gov\042_wgs_AgencyData\Data\Coal\Coal_GIS\Coal_database\Map_Files\387_Vanguard%20No%202.pdf" TargetMode="External"/><Relationship Id="rId144" Type="http://schemas.openxmlformats.org/officeDocument/2006/relationships/hyperlink" Target="file:///\\efs.wyo.gov\042_wgs_AgencyData\Data\Coal\Coal_GIS\Coal_database\Map_Files\550_Lion.pdf" TargetMode="External"/><Relationship Id="rId90" Type="http://schemas.openxmlformats.org/officeDocument/2006/relationships/hyperlink" Target="file:///\\efs.wyo.gov\042_wgs_AgencyData\Data\Coal\Coal_GIS\Coal_database\Map_Files\342_Diamond%20No%204.pdf" TargetMode="External"/><Relationship Id="rId186" Type="http://schemas.openxmlformats.org/officeDocument/2006/relationships/hyperlink" Target="file:///\\efs.wyo.gov\042_wgs_AgencyData\Data\Coal\Coal_GIS\Coal_database\Map_Files\725_Rock%20Springs%20No%201%20UP.pdf" TargetMode="External"/><Relationship Id="rId351" Type="http://schemas.openxmlformats.org/officeDocument/2006/relationships/hyperlink" Target="file:///\\efs.wyo.gov\042_wgs_AgencyData\Data\Coal\Coal_GIS\Coal_database\Map_Files\487_Energy%20Strip.pdf" TargetMode="External"/><Relationship Id="rId393" Type="http://schemas.openxmlformats.org/officeDocument/2006/relationships/hyperlink" Target="file:///\\efs.wyo.gov\042_wgs_AgencyData\Data\Coal\Coal_GIS\Coal_database\Map_Files\426_Hanna%20No%205.pdf" TargetMode="External"/><Relationship Id="rId407" Type="http://schemas.openxmlformats.org/officeDocument/2006/relationships/hyperlink" Target="file:///\\efs.wyo.gov\042_wgs_AgencyData\Data\Coal\Coal_GIS\Coal_database\Map_Files\1094_Wilson.pdf" TargetMode="External"/><Relationship Id="rId211" Type="http://schemas.openxmlformats.org/officeDocument/2006/relationships/hyperlink" Target="file:///\\efs.wyo.gov\042_wgs_AgencyData\Data\Coal\Coal_GIS\Coal_database\Map_Files\792_Rosebud%20Pit%20No%208.pdf" TargetMode="External"/><Relationship Id="rId253" Type="http://schemas.openxmlformats.org/officeDocument/2006/relationships/hyperlink" Target="file:///\\efs.wyo.gov\042_wgs_AgencyData\Data\Coal\Coal_GIS\Coal_database\Map_Files\1004_Superior%20A.pdf" TargetMode="External"/><Relationship Id="rId295" Type="http://schemas.openxmlformats.org/officeDocument/2006/relationships/hyperlink" Target="file:///\\efs.wyo.gov\042_wgs_AgencyData\Data\Coal\Coal_GIS\Coal_database\Map_Files\337_Diamond%20No%202%20General.pdf" TargetMode="External"/><Relationship Id="rId309" Type="http://schemas.openxmlformats.org/officeDocument/2006/relationships/hyperlink" Target="file:///\\efs.wyo.gov\042_wgs_AgencyData\Data\Coal\Coal_GIS\Coal_database\Map_Files\963_Stansbury%20No%207%20and%20a%20Half%20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14"/>
  <sheetViews>
    <sheetView tabSelected="1" zoomScaleNormal="100" zoomScaleSheetLayoutView="100" workbookViewId="0">
      <pane ySplit="6" topLeftCell="A7" activePane="bottomLeft" state="frozen"/>
      <selection pane="bottomLeft" activeCell="A7" sqref="A7:XFD8"/>
    </sheetView>
  </sheetViews>
  <sheetFormatPr defaultColWidth="9.140625" defaultRowHeight="15" x14ac:dyDescent="0.25"/>
  <cols>
    <col min="1" max="1" width="31.85546875" style="76" bestFit="1" customWidth="1"/>
    <col min="2" max="2" width="26.85546875" style="1" customWidth="1"/>
    <col min="3" max="3" width="23" style="76" bestFit="1" customWidth="1"/>
    <col min="4" max="4" width="20.140625" style="1" bestFit="1" customWidth="1"/>
    <col min="5" max="5" width="18.140625" style="1" bestFit="1" customWidth="1"/>
    <col min="6" max="6" width="8.28515625" style="181" bestFit="1" customWidth="1"/>
    <col min="7" max="7" width="11.85546875" style="1" bestFit="1" customWidth="1"/>
    <col min="8" max="8" width="10.28515625" style="1" bestFit="1" customWidth="1"/>
    <col min="9" max="9" width="30.140625" style="1" bestFit="1" customWidth="1"/>
    <col min="10" max="10" width="17.28515625" style="1" bestFit="1" customWidth="1"/>
    <col min="11" max="11" width="18.42578125" style="1" bestFit="1" customWidth="1"/>
    <col min="12" max="12" width="17.140625" style="75" customWidth="1"/>
    <col min="13" max="13" width="18.42578125" style="76" bestFit="1" customWidth="1"/>
    <col min="14" max="14" width="7.42578125" style="181" bestFit="1" customWidth="1"/>
    <col min="15" max="15" width="9" style="1" bestFit="1" customWidth="1"/>
    <col min="16" max="16" width="17.42578125" style="1" bestFit="1" customWidth="1"/>
    <col min="17" max="17" width="16.42578125" style="181" bestFit="1" customWidth="1"/>
    <col min="18" max="18" width="16" style="31" customWidth="1"/>
    <col min="19" max="19" width="11" style="4" bestFit="1" customWidth="1"/>
    <col min="20" max="20" width="12.7109375" style="4" bestFit="1" customWidth="1"/>
    <col min="21" max="21" width="14.7109375" style="9" bestFit="1" customWidth="1"/>
    <col min="22" max="22" width="12.5703125" style="1" customWidth="1"/>
    <col min="23" max="23" width="7.42578125" style="1" bestFit="1" customWidth="1"/>
    <col min="24" max="24" width="9.28515625" style="1" bestFit="1" customWidth="1"/>
    <col min="25" max="25" width="11.28515625" style="181" bestFit="1" customWidth="1"/>
    <col min="26" max="26" width="12" style="1" bestFit="1" customWidth="1"/>
    <col min="27" max="27" width="19.85546875" style="181" bestFit="1" customWidth="1"/>
    <col min="28" max="28" width="30.28515625" style="181" bestFit="1" customWidth="1"/>
    <col min="29" max="29" width="22.7109375" style="1" bestFit="1" customWidth="1"/>
    <col min="30" max="30" width="17.7109375" style="181" bestFit="1" customWidth="1"/>
    <col min="31" max="31" width="25.5703125" style="1" bestFit="1" customWidth="1"/>
    <col min="32" max="32" width="33" style="6" customWidth="1"/>
    <col min="33" max="33" width="15.28515625" style="1" customWidth="1"/>
    <col min="34" max="34" width="33.140625" style="6" bestFit="1" customWidth="1"/>
    <col min="35" max="35" width="21.140625" style="6" customWidth="1"/>
    <col min="36" max="36" width="18.28515625" style="6" bestFit="1" customWidth="1"/>
    <col min="37" max="37" width="8" style="1" bestFit="1" customWidth="1"/>
    <col min="38" max="38" width="11" style="1" bestFit="1" customWidth="1"/>
    <col min="39" max="39" width="11.140625" style="1" bestFit="1" customWidth="1"/>
    <col min="40" max="40" width="11.28515625" style="1" bestFit="1" customWidth="1"/>
    <col min="41" max="41" width="20.7109375" style="1" bestFit="1" customWidth="1"/>
    <col min="42" max="42" width="16.7109375" style="1" bestFit="1" customWidth="1"/>
    <col min="43" max="43" width="15" style="1" bestFit="1" customWidth="1"/>
    <col min="44" max="44" width="8" style="1" bestFit="1" customWidth="1"/>
    <col min="45" max="45" width="43.7109375" style="6" customWidth="1"/>
    <col min="46" max="46" width="43.42578125" style="6" customWidth="1"/>
    <col min="47" max="47" width="16.85546875" style="76" customWidth="1"/>
    <col min="48" max="48" width="16" style="76" customWidth="1"/>
    <col min="49" max="49" width="11.7109375" style="76" bestFit="1" customWidth="1"/>
    <col min="50" max="50" width="7.28515625" style="76" bestFit="1" customWidth="1"/>
    <col min="51" max="51" width="11.28515625" style="76" bestFit="1" customWidth="1"/>
    <col min="52" max="52" width="14.5703125" style="76" customWidth="1"/>
    <col min="53" max="53" width="11" style="76" customWidth="1"/>
    <col min="54" max="54" width="14.140625" style="1" bestFit="1" customWidth="1"/>
    <col min="55" max="55" width="21.42578125" style="1" bestFit="1" customWidth="1"/>
    <col min="56" max="56" width="9.7109375" style="1" bestFit="1" customWidth="1"/>
    <col min="57" max="57" width="29" style="11" bestFit="1" customWidth="1"/>
    <col min="58" max="58" width="18.7109375" style="1" bestFit="1" customWidth="1"/>
    <col min="59" max="59" width="10.7109375" style="181" bestFit="1" customWidth="1"/>
    <col min="60" max="60" width="16.5703125" style="1" bestFit="1" customWidth="1"/>
    <col min="61" max="61" width="9.7109375" style="1" bestFit="1" customWidth="1"/>
    <col min="62" max="62" width="15.5703125" style="181" bestFit="1" customWidth="1"/>
    <col min="63" max="63" width="11" style="1" bestFit="1" customWidth="1"/>
    <col min="64" max="64" width="11.28515625" style="1" bestFit="1" customWidth="1"/>
    <col min="65" max="65" width="13.42578125" style="1" bestFit="1" customWidth="1"/>
    <col min="66" max="66" width="56.140625" style="6" customWidth="1"/>
    <col min="67" max="67" width="49.7109375" style="76" customWidth="1"/>
    <col min="68" max="68" width="48" style="1" bestFit="1" customWidth="1"/>
    <col min="69" max="69" width="15.5703125" style="1" bestFit="1" customWidth="1"/>
    <col min="70" max="70" width="99" style="1" bestFit="1" customWidth="1"/>
    <col min="71" max="71" width="91" style="1" bestFit="1" customWidth="1"/>
    <col min="72" max="72" width="14.7109375" style="1" bestFit="1" customWidth="1"/>
    <col min="73" max="73" width="16.5703125" style="1" bestFit="1" customWidth="1"/>
    <col min="74" max="74" width="9.42578125" style="1" bestFit="1" customWidth="1"/>
    <col min="75" max="75" width="14.42578125" style="1" bestFit="1" customWidth="1"/>
    <col min="76" max="76" width="11.42578125" style="1" bestFit="1" customWidth="1"/>
    <col min="77" max="77" width="15.5703125" style="1" bestFit="1" customWidth="1"/>
    <col min="78" max="78" width="13.5703125" style="1" bestFit="1" customWidth="1"/>
    <col min="79" max="79" width="36.42578125" style="1" bestFit="1" customWidth="1"/>
    <col min="80" max="80" width="71" style="181" bestFit="1" customWidth="1"/>
    <col min="81" max="16384" width="9.140625" style="1"/>
  </cols>
  <sheetData>
    <row r="1" spans="1:80" s="54" customFormat="1" x14ac:dyDescent="0.25">
      <c r="A1" s="35" t="s">
        <v>2463</v>
      </c>
      <c r="C1" s="36"/>
      <c r="D1" s="37" t="s">
        <v>2464</v>
      </c>
      <c r="E1" s="38"/>
      <c r="F1" s="38"/>
      <c r="G1" s="39"/>
      <c r="H1" s="40"/>
      <c r="J1" s="40"/>
      <c r="K1" s="40"/>
      <c r="L1" s="40"/>
      <c r="M1" s="39"/>
      <c r="N1" s="39"/>
      <c r="O1" s="39"/>
      <c r="P1" s="39"/>
      <c r="Q1" s="39" t="s">
        <v>2465</v>
      </c>
      <c r="R1" s="40"/>
      <c r="S1" s="40"/>
      <c r="T1" s="41"/>
      <c r="U1" s="42"/>
      <c r="V1" s="43"/>
      <c r="W1" s="40"/>
      <c r="X1" s="40"/>
      <c r="Y1" s="45"/>
      <c r="Z1" s="45"/>
      <c r="AA1" s="39" t="s">
        <v>2466</v>
      </c>
      <c r="AC1" s="45"/>
      <c r="AD1" s="44"/>
      <c r="AE1" s="37" t="s">
        <v>2467</v>
      </c>
      <c r="AF1" s="37"/>
      <c r="AG1" s="37"/>
      <c r="AH1" s="38"/>
      <c r="AI1" s="38"/>
      <c r="AJ1" s="37"/>
      <c r="AK1" s="45"/>
      <c r="AL1" s="40"/>
      <c r="AM1" s="45"/>
      <c r="AN1" s="45"/>
      <c r="AO1" s="46" t="s">
        <v>2468</v>
      </c>
      <c r="AP1" s="46"/>
      <c r="AQ1" s="47"/>
      <c r="AR1" s="47"/>
      <c r="AS1" s="45"/>
      <c r="AT1" s="45"/>
      <c r="AU1" s="38"/>
      <c r="AV1" s="40"/>
      <c r="AW1" s="40"/>
      <c r="AX1" s="40"/>
      <c r="AY1" s="40"/>
      <c r="AZ1" s="40"/>
      <c r="BA1" s="40"/>
      <c r="BB1" s="45"/>
      <c r="BC1" s="40"/>
      <c r="BD1" s="40"/>
      <c r="BE1" s="48"/>
      <c r="BF1" s="45"/>
      <c r="BG1" s="48"/>
      <c r="BH1" s="40"/>
      <c r="BI1" s="49"/>
      <c r="BJ1" s="49"/>
      <c r="BK1" s="50"/>
      <c r="BL1" s="40"/>
      <c r="BM1" s="39" t="s">
        <v>2469</v>
      </c>
      <c r="BN1" s="51"/>
      <c r="BO1" s="39"/>
      <c r="BP1" s="45"/>
      <c r="BQ1" s="40"/>
      <c r="BR1" s="43"/>
      <c r="BS1" s="52"/>
      <c r="BT1" s="45"/>
      <c r="BU1" s="39"/>
      <c r="BV1" s="39"/>
      <c r="BW1" s="40"/>
      <c r="BX1" s="40"/>
      <c r="BY1" s="40"/>
      <c r="BZ1" s="40"/>
      <c r="CA1" s="40"/>
      <c r="CB1" s="53"/>
    </row>
    <row r="2" spans="1:80" s="54" customFormat="1" x14ac:dyDescent="0.25">
      <c r="A2" s="35" t="s">
        <v>2470</v>
      </c>
      <c r="B2" s="39" t="s">
        <v>2471</v>
      </c>
      <c r="C2" s="36"/>
      <c r="D2" s="38" t="s">
        <v>2472</v>
      </c>
      <c r="E2" s="39" t="s">
        <v>2473</v>
      </c>
      <c r="F2" s="39"/>
      <c r="G2" s="40"/>
      <c r="H2" s="40"/>
      <c r="I2" s="39" t="s">
        <v>2474</v>
      </c>
      <c r="L2" s="38"/>
      <c r="M2" s="39" t="s">
        <v>2475</v>
      </c>
      <c r="N2" s="38"/>
      <c r="O2" s="38"/>
      <c r="P2" s="38"/>
      <c r="Q2" s="39" t="s">
        <v>2476</v>
      </c>
      <c r="R2" s="40"/>
      <c r="S2" s="39" t="s">
        <v>2473</v>
      </c>
      <c r="T2" s="41"/>
      <c r="U2" s="42"/>
      <c r="V2" s="43"/>
      <c r="W2" s="40"/>
      <c r="X2" s="40"/>
      <c r="Y2" s="45"/>
      <c r="Z2" s="45"/>
      <c r="AA2" s="38" t="s">
        <v>2477</v>
      </c>
      <c r="AB2" s="36"/>
      <c r="AC2" s="45"/>
      <c r="AD2" s="44"/>
      <c r="AE2" s="44"/>
      <c r="AF2" s="44"/>
      <c r="AG2" s="44"/>
      <c r="AJ2" s="40"/>
      <c r="AK2" s="45"/>
      <c r="AL2" s="40"/>
      <c r="AM2" s="45"/>
      <c r="AN2" s="45"/>
      <c r="AO2" s="46" t="s">
        <v>2479</v>
      </c>
      <c r="AP2" s="46"/>
      <c r="AQ2" s="55"/>
      <c r="AR2" s="55"/>
      <c r="AS2" s="45"/>
      <c r="AT2" s="40"/>
      <c r="AU2" s="40"/>
      <c r="AV2" s="39" t="s">
        <v>2481</v>
      </c>
      <c r="AW2" s="40"/>
      <c r="AX2" s="40"/>
      <c r="AY2" s="40"/>
      <c r="AZ2" s="39"/>
      <c r="BA2" s="39"/>
      <c r="BB2" s="39"/>
      <c r="BC2" s="40"/>
      <c r="BD2" s="40"/>
      <c r="BE2" s="57"/>
      <c r="BF2" s="58"/>
      <c r="BG2" s="57"/>
      <c r="BH2" s="59"/>
      <c r="BI2" s="49"/>
      <c r="BJ2" s="49"/>
      <c r="BK2" s="60" t="s">
        <v>2482</v>
      </c>
      <c r="BL2" s="40"/>
      <c r="BM2" s="61" t="s">
        <v>2483</v>
      </c>
      <c r="BN2" s="62"/>
      <c r="BO2" s="39" t="s">
        <v>2484</v>
      </c>
      <c r="BP2" s="45"/>
      <c r="BQ2" s="40"/>
      <c r="BR2" s="63"/>
      <c r="BS2" s="35" t="s">
        <v>2485</v>
      </c>
      <c r="BT2" s="45"/>
      <c r="BU2" s="40"/>
      <c r="BV2" s="40"/>
      <c r="BW2" s="40"/>
      <c r="BX2" s="40"/>
      <c r="BY2" s="40"/>
      <c r="BZ2" s="40"/>
      <c r="CA2" s="36"/>
    </row>
    <row r="3" spans="1:80" s="54" customFormat="1" x14ac:dyDescent="0.25">
      <c r="A3" s="35" t="s">
        <v>2487</v>
      </c>
      <c r="B3" s="39" t="s">
        <v>2488</v>
      </c>
      <c r="C3" s="36"/>
      <c r="D3" s="38" t="s">
        <v>2489</v>
      </c>
      <c r="E3" s="39" t="s">
        <v>2490</v>
      </c>
      <c r="F3" s="39"/>
      <c r="G3" s="40"/>
      <c r="H3" s="39" t="s">
        <v>2491</v>
      </c>
      <c r="I3" s="39" t="s">
        <v>2492</v>
      </c>
      <c r="J3" s="39" t="s">
        <v>2493</v>
      </c>
      <c r="K3" s="39" t="s">
        <v>2494</v>
      </c>
      <c r="L3" s="40"/>
      <c r="M3" s="38" t="s">
        <v>2495</v>
      </c>
      <c r="N3" s="38"/>
      <c r="O3" s="38"/>
      <c r="P3" s="38"/>
      <c r="Q3" s="38" t="s">
        <v>2496</v>
      </c>
      <c r="R3" s="39" t="s">
        <v>2497</v>
      </c>
      <c r="S3" s="39" t="s">
        <v>2498</v>
      </c>
      <c r="T3" s="64"/>
      <c r="U3" s="65"/>
      <c r="V3" s="51" t="s">
        <v>2499</v>
      </c>
      <c r="W3" s="66"/>
      <c r="X3" s="66"/>
      <c r="Y3" s="67"/>
      <c r="Z3" s="67"/>
      <c r="AA3" s="38" t="s">
        <v>2500</v>
      </c>
      <c r="AB3" s="36"/>
      <c r="AC3" s="51"/>
      <c r="AD3" s="45"/>
      <c r="AE3" s="39" t="s">
        <v>2478</v>
      </c>
      <c r="AF3" s="39"/>
      <c r="AG3" s="39" t="s">
        <v>2501</v>
      </c>
      <c r="AH3" s="40"/>
      <c r="AI3" s="39" t="s">
        <v>2502</v>
      </c>
      <c r="AJ3" s="39" t="s">
        <v>2504</v>
      </c>
      <c r="AK3" s="45"/>
      <c r="AM3" s="39" t="s">
        <v>2505</v>
      </c>
      <c r="AN3" s="39" t="s">
        <v>2505</v>
      </c>
      <c r="AO3" s="46" t="s">
        <v>2506</v>
      </c>
      <c r="AP3" s="35" t="s">
        <v>2505</v>
      </c>
      <c r="AR3" s="35"/>
      <c r="AS3" s="45"/>
      <c r="AT3" s="39"/>
      <c r="AU3" s="39" t="s">
        <v>2508</v>
      </c>
      <c r="AV3" s="39"/>
      <c r="AW3" s="39" t="s">
        <v>2509</v>
      </c>
      <c r="AX3" s="39"/>
      <c r="AY3" s="39" t="s">
        <v>2510</v>
      </c>
      <c r="AZ3" s="39"/>
      <c r="BA3" s="39" t="s">
        <v>2511</v>
      </c>
      <c r="BB3" s="39"/>
      <c r="BC3" s="51" t="s">
        <v>2512</v>
      </c>
      <c r="BD3" s="39"/>
      <c r="BE3" s="69" t="s">
        <v>2513</v>
      </c>
      <c r="BF3" s="51"/>
      <c r="BG3" s="69"/>
      <c r="BH3" s="39" t="s">
        <v>2514</v>
      </c>
      <c r="BJ3" s="39" t="s">
        <v>2514</v>
      </c>
      <c r="BK3" s="60" t="s">
        <v>2515</v>
      </c>
      <c r="BL3" s="39" t="s">
        <v>2516</v>
      </c>
      <c r="BM3" s="61" t="s">
        <v>2517</v>
      </c>
      <c r="BN3" s="61"/>
      <c r="BO3" s="38" t="s">
        <v>2518</v>
      </c>
      <c r="BQ3" s="39" t="s">
        <v>2519</v>
      </c>
      <c r="BR3" s="56" t="s">
        <v>2520</v>
      </c>
      <c r="BS3" s="35" t="s">
        <v>2521</v>
      </c>
      <c r="BT3" s="39" t="s">
        <v>2478</v>
      </c>
      <c r="BU3" s="51" t="s">
        <v>2523</v>
      </c>
      <c r="BV3" s="39"/>
      <c r="BW3" s="36"/>
      <c r="BX3" s="36"/>
      <c r="BY3" s="36"/>
      <c r="BZ3" s="36"/>
      <c r="CA3" s="39"/>
      <c r="CB3" s="39" t="s">
        <v>2524</v>
      </c>
    </row>
    <row r="4" spans="1:80" s="71" customFormat="1" x14ac:dyDescent="0.25">
      <c r="A4" s="35" t="s">
        <v>2525</v>
      </c>
      <c r="B4" s="39" t="s">
        <v>2526</v>
      </c>
      <c r="C4" s="68"/>
      <c r="D4" s="38" t="s">
        <v>2527</v>
      </c>
      <c r="E4" s="39" t="s">
        <v>0</v>
      </c>
      <c r="F4" s="39" t="s">
        <v>2528</v>
      </c>
      <c r="G4" s="39" t="s">
        <v>0</v>
      </c>
      <c r="H4" s="39" t="s">
        <v>2529</v>
      </c>
      <c r="I4" s="39" t="s">
        <v>2530</v>
      </c>
      <c r="J4" s="39" t="s">
        <v>2494</v>
      </c>
      <c r="K4" s="39" t="s">
        <v>2531</v>
      </c>
      <c r="L4" s="38" t="s">
        <v>2532</v>
      </c>
      <c r="M4" s="39"/>
      <c r="N4" s="39"/>
      <c r="O4" s="39" t="s">
        <v>2533</v>
      </c>
      <c r="P4" s="39" t="s">
        <v>2534</v>
      </c>
      <c r="Q4" s="38" t="s">
        <v>2535</v>
      </c>
      <c r="R4" s="39" t="s">
        <v>2536</v>
      </c>
      <c r="S4" s="39" t="s">
        <v>2537</v>
      </c>
      <c r="T4" s="70"/>
      <c r="U4" s="70"/>
      <c r="V4" s="39" t="s">
        <v>2538</v>
      </c>
      <c r="W4" s="39" t="s">
        <v>2539</v>
      </c>
      <c r="X4" s="39"/>
      <c r="Y4" s="51"/>
      <c r="Z4" s="51"/>
      <c r="AA4" s="38" t="s">
        <v>2540</v>
      </c>
      <c r="AB4" s="39" t="s">
        <v>2541</v>
      </c>
      <c r="AC4" s="51"/>
      <c r="AD4" s="39" t="s">
        <v>2502</v>
      </c>
      <c r="AE4" s="39" t="s">
        <v>2503</v>
      </c>
      <c r="AF4" s="39" t="s">
        <v>2501</v>
      </c>
      <c r="AG4" s="39" t="s">
        <v>2542</v>
      </c>
      <c r="AH4" s="39" t="s">
        <v>2502</v>
      </c>
      <c r="AI4" s="39" t="s">
        <v>2543</v>
      </c>
      <c r="AJ4" s="39" t="s">
        <v>2544</v>
      </c>
      <c r="AK4" s="51"/>
      <c r="AL4" s="39" t="s">
        <v>2545</v>
      </c>
      <c r="AM4" s="39" t="s">
        <v>2546</v>
      </c>
      <c r="AN4" s="39" t="s">
        <v>2517</v>
      </c>
      <c r="AO4" s="46" t="s">
        <v>2480</v>
      </c>
      <c r="AP4" s="35" t="s">
        <v>2517</v>
      </c>
      <c r="AQ4" s="72" t="s">
        <v>2547</v>
      </c>
      <c r="AR4" s="73" t="s">
        <v>2528</v>
      </c>
      <c r="AS4" s="51" t="s">
        <v>2548</v>
      </c>
      <c r="AT4" s="39"/>
      <c r="AU4" s="39" t="s">
        <v>2549</v>
      </c>
      <c r="AV4" s="39" t="s">
        <v>2550</v>
      </c>
      <c r="AW4" s="39" t="s">
        <v>2551</v>
      </c>
      <c r="AX4" s="39" t="s">
        <v>2550</v>
      </c>
      <c r="AY4" s="39" t="s">
        <v>2551</v>
      </c>
      <c r="AZ4" s="39" t="s">
        <v>2550</v>
      </c>
      <c r="BA4" s="39" t="s">
        <v>2552</v>
      </c>
      <c r="BB4" s="39" t="s">
        <v>2552</v>
      </c>
      <c r="BC4" s="39" t="s">
        <v>2549</v>
      </c>
      <c r="BD4" s="39" t="s">
        <v>2550</v>
      </c>
      <c r="BE4" s="69" t="s">
        <v>2553</v>
      </c>
      <c r="BF4" s="61" t="s">
        <v>2553</v>
      </c>
      <c r="BG4" s="69" t="s">
        <v>2554</v>
      </c>
      <c r="BH4" s="39" t="s">
        <v>2555</v>
      </c>
      <c r="BI4" s="69" t="s">
        <v>2556</v>
      </c>
      <c r="BJ4" s="39" t="s">
        <v>2555</v>
      </c>
      <c r="BK4" s="39" t="s">
        <v>2557</v>
      </c>
      <c r="BL4" s="39" t="s">
        <v>2558</v>
      </c>
      <c r="BM4" s="39" t="s">
        <v>2559</v>
      </c>
      <c r="BN4" s="39" t="s">
        <v>2560</v>
      </c>
      <c r="BO4" s="38" t="s">
        <v>2561</v>
      </c>
      <c r="BP4" s="39" t="s">
        <v>2562</v>
      </c>
      <c r="BQ4" s="39" t="s">
        <v>2563</v>
      </c>
      <c r="BR4" s="56" t="s">
        <v>2564</v>
      </c>
      <c r="BS4" s="46" t="s">
        <v>2565</v>
      </c>
      <c r="BT4" s="39" t="s">
        <v>2486</v>
      </c>
      <c r="BU4" s="54"/>
      <c r="BV4" s="38"/>
      <c r="BW4" s="68"/>
      <c r="BX4" s="68"/>
      <c r="BY4" s="39" t="s">
        <v>2566</v>
      </c>
      <c r="BZ4" s="39" t="s">
        <v>2567</v>
      </c>
      <c r="CA4" s="39" t="s">
        <v>2568</v>
      </c>
      <c r="CB4" s="39" t="s">
        <v>2563</v>
      </c>
    </row>
    <row r="5" spans="1:80" s="39" customFormat="1" ht="17.25" x14ac:dyDescent="0.25">
      <c r="A5" s="35" t="s">
        <v>2572</v>
      </c>
      <c r="B5" s="39" t="s">
        <v>2573</v>
      </c>
      <c r="C5" s="182" t="s">
        <v>2574</v>
      </c>
      <c r="D5" s="38" t="s">
        <v>2575</v>
      </c>
      <c r="E5" s="38" t="s">
        <v>2576</v>
      </c>
      <c r="F5" s="39" t="s">
        <v>2577</v>
      </c>
      <c r="G5" s="39" t="s">
        <v>2522</v>
      </c>
      <c r="H5" s="38" t="s">
        <v>2578</v>
      </c>
      <c r="I5" s="38" t="s">
        <v>2579</v>
      </c>
      <c r="J5" s="39" t="s">
        <v>2531</v>
      </c>
      <c r="K5" s="39" t="s">
        <v>2492</v>
      </c>
      <c r="L5" s="39" t="s">
        <v>80</v>
      </c>
      <c r="M5" s="39" t="s">
        <v>2580</v>
      </c>
      <c r="N5" s="39" t="s">
        <v>2581</v>
      </c>
      <c r="O5" s="39" t="s">
        <v>2582</v>
      </c>
      <c r="P5" s="39" t="s">
        <v>1</v>
      </c>
      <c r="Q5" s="38" t="s">
        <v>3180</v>
      </c>
      <c r="R5" s="38" t="s">
        <v>2583</v>
      </c>
      <c r="S5" s="38" t="s">
        <v>2584</v>
      </c>
      <c r="T5" s="70" t="s">
        <v>2585</v>
      </c>
      <c r="U5" s="70" t="s">
        <v>2586</v>
      </c>
      <c r="V5" s="39" t="s">
        <v>2587</v>
      </c>
      <c r="W5" s="39" t="s">
        <v>2588</v>
      </c>
      <c r="X5" s="39" t="s">
        <v>2589</v>
      </c>
      <c r="Y5" s="39" t="s">
        <v>2590</v>
      </c>
      <c r="AA5" s="38" t="s">
        <v>2591</v>
      </c>
      <c r="AB5" s="38" t="s">
        <v>2592</v>
      </c>
      <c r="AC5" s="39" t="s">
        <v>2593</v>
      </c>
      <c r="AD5" s="39" t="s">
        <v>1</v>
      </c>
      <c r="AE5" s="39" t="s">
        <v>2594</v>
      </c>
      <c r="AF5" s="39" t="s">
        <v>2595</v>
      </c>
      <c r="AG5" s="38" t="s">
        <v>2596</v>
      </c>
      <c r="AH5" s="39" t="s">
        <v>2597</v>
      </c>
      <c r="AI5" s="38" t="s">
        <v>2598</v>
      </c>
      <c r="AJ5" s="39" t="s">
        <v>2599</v>
      </c>
      <c r="AK5" s="39" t="s">
        <v>3197</v>
      </c>
      <c r="AL5" s="39" t="s">
        <v>2600</v>
      </c>
      <c r="AM5" s="39" t="s">
        <v>2601</v>
      </c>
      <c r="AN5" s="39" t="s">
        <v>2601</v>
      </c>
      <c r="AO5" s="46" t="s">
        <v>2602</v>
      </c>
      <c r="AP5" s="35" t="s">
        <v>2603</v>
      </c>
      <c r="AQ5" s="35" t="s">
        <v>2571</v>
      </c>
      <c r="AS5" s="39" t="s">
        <v>2605</v>
      </c>
      <c r="AT5" s="39" t="s">
        <v>2511</v>
      </c>
      <c r="AU5" s="38" t="s">
        <v>2606</v>
      </c>
      <c r="AV5" s="38" t="s">
        <v>2606</v>
      </c>
      <c r="AW5" s="38" t="s">
        <v>2606</v>
      </c>
      <c r="AX5" s="38" t="s">
        <v>2606</v>
      </c>
      <c r="AY5" s="38" t="s">
        <v>2606</v>
      </c>
      <c r="AZ5" s="38" t="s">
        <v>2606</v>
      </c>
      <c r="BA5" s="38" t="s">
        <v>2606</v>
      </c>
      <c r="BB5" s="39" t="s">
        <v>936</v>
      </c>
      <c r="BC5" s="38" t="s">
        <v>2606</v>
      </c>
      <c r="BD5" s="38" t="s">
        <v>2606</v>
      </c>
      <c r="BE5" s="38" t="s">
        <v>2607</v>
      </c>
      <c r="BF5" s="39" t="s">
        <v>2604</v>
      </c>
      <c r="BG5" s="69" t="s">
        <v>2608</v>
      </c>
      <c r="BH5" s="39" t="s">
        <v>2609</v>
      </c>
      <c r="BI5" s="69" t="s">
        <v>2610</v>
      </c>
      <c r="BJ5" s="39" t="s">
        <v>2483</v>
      </c>
      <c r="BK5" s="38" t="s">
        <v>2606</v>
      </c>
      <c r="BL5" s="38" t="s">
        <v>2611</v>
      </c>
      <c r="BM5" s="38" t="s">
        <v>2612</v>
      </c>
      <c r="BN5" s="39" t="s">
        <v>2604</v>
      </c>
      <c r="BO5" s="38" t="s">
        <v>2613</v>
      </c>
      <c r="BP5" s="44" t="s">
        <v>2614</v>
      </c>
      <c r="BQ5" s="39" t="s">
        <v>2615</v>
      </c>
      <c r="BR5" s="74" t="s">
        <v>2616</v>
      </c>
      <c r="BS5" s="46" t="s">
        <v>2617</v>
      </c>
      <c r="BT5" s="39" t="s">
        <v>2618</v>
      </c>
      <c r="BU5" s="39" t="s">
        <v>780</v>
      </c>
      <c r="BV5" s="39" t="s">
        <v>778</v>
      </c>
      <c r="BW5" s="39" t="s">
        <v>777</v>
      </c>
      <c r="BX5" s="39" t="s">
        <v>779</v>
      </c>
      <c r="BY5" s="39" t="s">
        <v>2619</v>
      </c>
      <c r="BZ5" s="39" t="s">
        <v>8</v>
      </c>
      <c r="CA5" s="39" t="s">
        <v>2620</v>
      </c>
      <c r="CB5" s="38" t="s">
        <v>2621</v>
      </c>
    </row>
    <row r="6" spans="1:80" s="39" customFormat="1" ht="28.5" customHeight="1" x14ac:dyDescent="0.25">
      <c r="A6" s="35" t="s">
        <v>2622</v>
      </c>
      <c r="B6" s="39" t="s">
        <v>2623</v>
      </c>
      <c r="C6" s="68" t="s">
        <v>1377</v>
      </c>
      <c r="D6" s="39" t="s">
        <v>2624</v>
      </c>
      <c r="E6" s="39" t="s">
        <v>2625</v>
      </c>
      <c r="F6" s="39" t="s">
        <v>2626</v>
      </c>
      <c r="G6" s="39" t="s">
        <v>2627</v>
      </c>
      <c r="H6" s="39" t="s">
        <v>2628</v>
      </c>
      <c r="I6" s="39" t="s">
        <v>2629</v>
      </c>
      <c r="J6" s="39" t="s">
        <v>2630</v>
      </c>
      <c r="K6" s="39" t="s">
        <v>2631</v>
      </c>
      <c r="L6" s="39" t="s">
        <v>2632</v>
      </c>
      <c r="M6" s="39" t="s">
        <v>2633</v>
      </c>
      <c r="N6" s="39" t="s">
        <v>2634</v>
      </c>
      <c r="O6" s="39" t="s">
        <v>2635</v>
      </c>
      <c r="P6" s="39" t="s">
        <v>2636</v>
      </c>
      <c r="Q6" s="39" t="s">
        <v>2476</v>
      </c>
      <c r="R6" s="39" t="s">
        <v>2637</v>
      </c>
      <c r="S6" s="39" t="s">
        <v>2638</v>
      </c>
      <c r="T6" s="70" t="s">
        <v>2639</v>
      </c>
      <c r="U6" s="70" t="s">
        <v>2640</v>
      </c>
      <c r="V6" s="39" t="s">
        <v>2641</v>
      </c>
      <c r="W6" s="39" t="s">
        <v>2642</v>
      </c>
      <c r="X6" s="39" t="s">
        <v>2643</v>
      </c>
      <c r="Y6" s="39" t="s">
        <v>2644</v>
      </c>
      <c r="Z6" s="39" t="s">
        <v>2</v>
      </c>
      <c r="AA6" s="39" t="s">
        <v>2645</v>
      </c>
      <c r="AB6" s="39" t="s">
        <v>2646</v>
      </c>
      <c r="AC6" s="39" t="s">
        <v>2647</v>
      </c>
      <c r="AD6" s="39" t="s">
        <v>2648</v>
      </c>
      <c r="AE6" s="39" t="s">
        <v>2649</v>
      </c>
      <c r="AF6" s="39" t="s">
        <v>2650</v>
      </c>
      <c r="AG6" s="39" t="s">
        <v>2651</v>
      </c>
      <c r="AH6" s="39" t="s">
        <v>2652</v>
      </c>
      <c r="AI6" s="39" t="s">
        <v>2653</v>
      </c>
      <c r="AJ6" s="39" t="s">
        <v>2654</v>
      </c>
      <c r="AK6" s="39" t="s">
        <v>2655</v>
      </c>
      <c r="AL6" s="39" t="s">
        <v>2656</v>
      </c>
      <c r="AM6" s="39" t="s">
        <v>2657</v>
      </c>
      <c r="AN6" s="39" t="s">
        <v>2658</v>
      </c>
      <c r="AO6" s="35" t="s">
        <v>2659</v>
      </c>
      <c r="AP6" s="35" t="s">
        <v>2660</v>
      </c>
      <c r="AQ6" s="35" t="s">
        <v>2661</v>
      </c>
      <c r="AR6" s="35" t="s">
        <v>2662</v>
      </c>
      <c r="AS6" s="39" t="s">
        <v>2663</v>
      </c>
      <c r="AT6" s="39" t="s">
        <v>2664</v>
      </c>
      <c r="AU6" s="39" t="s">
        <v>2665</v>
      </c>
      <c r="AV6" s="39" t="s">
        <v>2666</v>
      </c>
      <c r="AW6" s="39" t="s">
        <v>2667</v>
      </c>
      <c r="AX6" s="39" t="s">
        <v>2668</v>
      </c>
      <c r="AY6" s="39" t="s">
        <v>2669</v>
      </c>
      <c r="AZ6" s="39" t="s">
        <v>2670</v>
      </c>
      <c r="BA6" s="39" t="s">
        <v>2671</v>
      </c>
      <c r="BB6" s="39" t="s">
        <v>2672</v>
      </c>
      <c r="BC6" s="39" t="s">
        <v>2673</v>
      </c>
      <c r="BD6" s="39" t="s">
        <v>2674</v>
      </c>
      <c r="BE6" s="69" t="s">
        <v>2675</v>
      </c>
      <c r="BF6" s="39" t="s">
        <v>2676</v>
      </c>
      <c r="BG6" s="69" t="s">
        <v>2609</v>
      </c>
      <c r="BH6" s="39" t="s">
        <v>2677</v>
      </c>
      <c r="BI6" s="69" t="s">
        <v>2483</v>
      </c>
      <c r="BJ6" s="69" t="s">
        <v>2678</v>
      </c>
      <c r="BK6" s="60" t="s">
        <v>2679</v>
      </c>
      <c r="BL6" s="39" t="s">
        <v>2680</v>
      </c>
      <c r="BM6" s="39" t="s">
        <v>2681</v>
      </c>
      <c r="BN6" s="39" t="s">
        <v>2682</v>
      </c>
      <c r="BO6" s="39" t="s">
        <v>2683</v>
      </c>
      <c r="BP6" s="39" t="s">
        <v>2684</v>
      </c>
      <c r="BQ6" s="39" t="s">
        <v>2685</v>
      </c>
      <c r="BR6" s="56" t="s">
        <v>2686</v>
      </c>
      <c r="BS6" s="35" t="s">
        <v>2687</v>
      </c>
      <c r="BT6" s="39" t="s">
        <v>2688</v>
      </c>
      <c r="BU6" s="39" t="s">
        <v>2689</v>
      </c>
      <c r="BV6" s="39" t="s">
        <v>2690</v>
      </c>
      <c r="BW6" s="39" t="s">
        <v>2691</v>
      </c>
      <c r="BX6" s="39" t="s">
        <v>2692</v>
      </c>
      <c r="BY6" s="39" t="s">
        <v>2693</v>
      </c>
      <c r="BZ6" s="39" t="s">
        <v>2694</v>
      </c>
      <c r="CA6" s="39" t="s">
        <v>2695</v>
      </c>
      <c r="CB6" s="39" t="s">
        <v>2696</v>
      </c>
    </row>
    <row r="7" spans="1:80" s="107" customFormat="1" x14ac:dyDescent="0.25">
      <c r="A7" s="96">
        <v>1</v>
      </c>
      <c r="B7" s="123" t="s">
        <v>4</v>
      </c>
      <c r="C7" s="80"/>
      <c r="D7" s="97" t="s">
        <v>2697</v>
      </c>
      <c r="E7" s="97" t="s">
        <v>2726</v>
      </c>
      <c r="F7" s="1">
        <v>1</v>
      </c>
      <c r="G7" s="86">
        <v>42991</v>
      </c>
      <c r="H7" s="87" t="s">
        <v>2698</v>
      </c>
      <c r="J7" s="107" t="s">
        <v>8</v>
      </c>
      <c r="K7" s="107" t="s">
        <v>9</v>
      </c>
      <c r="L7" s="104"/>
      <c r="M7" s="87" t="s">
        <v>2570</v>
      </c>
      <c r="N7" s="97"/>
      <c r="O7" s="87"/>
      <c r="P7" s="87" t="str">
        <f>IF(COUNTIF(L7:O7,"=*")&gt;1,"Multiple", IF(L7="P","Surface",IF(M7="P", "Underground",IF(N7="P", "Placer", IF(O7="P", "Solution","")))))</f>
        <v>Underground</v>
      </c>
      <c r="Q7" s="104" t="s">
        <v>2768</v>
      </c>
      <c r="R7" s="93" t="s">
        <v>2570</v>
      </c>
      <c r="S7" s="93"/>
      <c r="T7" s="105">
        <v>41.755223000000001</v>
      </c>
      <c r="U7" s="106">
        <v>-106.421961</v>
      </c>
      <c r="V7" s="87">
        <v>21</v>
      </c>
      <c r="W7" s="87">
        <v>80</v>
      </c>
      <c r="X7" s="87">
        <v>32</v>
      </c>
      <c r="Y7" s="97"/>
      <c r="Z7" s="107" t="s">
        <v>8</v>
      </c>
      <c r="AA7" s="87" t="s">
        <v>2700</v>
      </c>
      <c r="AB7" s="104" t="s">
        <v>2699</v>
      </c>
      <c r="AC7" s="97" t="s">
        <v>6</v>
      </c>
      <c r="AD7" s="124" t="s">
        <v>2701</v>
      </c>
      <c r="AE7" s="125" t="s">
        <v>2702</v>
      </c>
      <c r="AF7" s="125" t="s">
        <v>29</v>
      </c>
      <c r="AG7" s="125">
        <v>22</v>
      </c>
      <c r="AH7" s="107" t="s">
        <v>2703</v>
      </c>
      <c r="AI7" s="107" t="s">
        <v>836</v>
      </c>
      <c r="AJ7" s="87"/>
      <c r="AM7" s="126"/>
      <c r="AN7" s="125"/>
      <c r="AO7" s="88" t="s">
        <v>2528</v>
      </c>
      <c r="AP7" s="88"/>
      <c r="AQ7" s="81"/>
      <c r="AR7" s="107" t="s">
        <v>2570</v>
      </c>
      <c r="AS7" s="97" t="s">
        <v>2742</v>
      </c>
      <c r="AT7" s="97" t="s">
        <v>2704</v>
      </c>
      <c r="AU7" s="76">
        <v>1931</v>
      </c>
      <c r="AV7" s="76">
        <v>1932</v>
      </c>
      <c r="AW7" s="87">
        <v>1933</v>
      </c>
      <c r="AX7" s="87">
        <v>1935</v>
      </c>
      <c r="AY7" s="87"/>
      <c r="AZ7" s="87"/>
      <c r="BA7" s="87">
        <v>1935</v>
      </c>
      <c r="BB7" s="97"/>
      <c r="BC7" s="104">
        <v>1931</v>
      </c>
      <c r="BD7" s="87">
        <v>1935</v>
      </c>
      <c r="BE7" s="127">
        <v>9448</v>
      </c>
      <c r="BF7" s="97"/>
      <c r="BG7" s="127"/>
      <c r="BH7" s="87"/>
      <c r="BI7" s="128"/>
      <c r="BJ7" s="128"/>
      <c r="BK7" s="129"/>
      <c r="BL7" s="87"/>
      <c r="BM7" s="130" t="s">
        <v>2705</v>
      </c>
      <c r="BN7" s="6" t="s">
        <v>2371</v>
      </c>
      <c r="BO7" s="131" t="s">
        <v>2782</v>
      </c>
      <c r="BP7" s="124"/>
      <c r="BQ7" s="93"/>
      <c r="BR7" s="108"/>
      <c r="BS7" s="109"/>
      <c r="BT7" s="125"/>
      <c r="BU7" s="104"/>
      <c r="BV7" s="87"/>
      <c r="BW7" s="93"/>
      <c r="BX7" s="93"/>
      <c r="BY7" s="93"/>
      <c r="BZ7" s="93"/>
      <c r="CA7" s="93" t="s">
        <v>841</v>
      </c>
      <c r="CB7" s="132"/>
    </row>
    <row r="8" spans="1:80" s="107" customFormat="1" x14ac:dyDescent="0.25">
      <c r="A8" s="96">
        <f t="shared" ref="A8:A39" si="0">A7+1</f>
        <v>2</v>
      </c>
      <c r="B8" s="123" t="s">
        <v>2459</v>
      </c>
      <c r="C8" s="80"/>
      <c r="D8" s="97" t="s">
        <v>2507</v>
      </c>
      <c r="E8" s="97" t="s">
        <v>796</v>
      </c>
      <c r="F8" s="1">
        <f>F7+1</f>
        <v>2</v>
      </c>
      <c r="G8" s="86">
        <v>42991</v>
      </c>
      <c r="H8" s="87" t="s">
        <v>2698</v>
      </c>
      <c r="I8" s="107" t="s">
        <v>1189</v>
      </c>
      <c r="J8" s="107" t="s">
        <v>1339</v>
      </c>
      <c r="K8" s="107" t="s">
        <v>78</v>
      </c>
      <c r="L8" s="104"/>
      <c r="M8" s="87" t="s">
        <v>2569</v>
      </c>
      <c r="N8" s="97"/>
      <c r="O8" s="87" t="s">
        <v>2570</v>
      </c>
      <c r="P8" s="87" t="str">
        <f>IF(COUNTIF(L8:O8,"=*")&gt;1,"Multiple", IF(L8="P","Surface",IF(M8="P", "Underground",IF(N8="P", "Placer", IF(O8="P", "Solution","")))))</f>
        <v>Multiple</v>
      </c>
      <c r="Q8" s="104" t="s">
        <v>2764</v>
      </c>
      <c r="R8" s="93" t="s">
        <v>2260</v>
      </c>
      <c r="S8" s="93">
        <v>295.2</v>
      </c>
      <c r="T8" s="12">
        <v>41.805804810700003</v>
      </c>
      <c r="U8" s="13">
        <v>-107.417450231</v>
      </c>
      <c r="V8" s="87">
        <v>21</v>
      </c>
      <c r="W8" s="87">
        <v>89</v>
      </c>
      <c r="X8" s="87">
        <v>11</v>
      </c>
      <c r="Y8" s="97"/>
      <c r="Z8" s="107" t="s">
        <v>8</v>
      </c>
      <c r="AA8" s="87" t="s">
        <v>2477</v>
      </c>
      <c r="AB8" s="104" t="s">
        <v>2762</v>
      </c>
      <c r="AC8" s="97" t="s">
        <v>11</v>
      </c>
      <c r="AD8" s="124" t="s">
        <v>2701</v>
      </c>
      <c r="AE8" s="125" t="s">
        <v>2702</v>
      </c>
      <c r="AF8" s="6" t="s">
        <v>784</v>
      </c>
      <c r="AG8" s="1">
        <v>13</v>
      </c>
      <c r="AH8" s="133" t="s">
        <v>840</v>
      </c>
      <c r="AI8" s="133" t="s">
        <v>836</v>
      </c>
      <c r="AJ8" s="87">
        <v>345</v>
      </c>
      <c r="AK8" s="107">
        <v>70</v>
      </c>
      <c r="AM8" s="126"/>
      <c r="AN8" s="125"/>
      <c r="AO8" s="88" t="s">
        <v>2528</v>
      </c>
      <c r="AP8" s="88" t="s">
        <v>2706</v>
      </c>
      <c r="AQ8" s="81"/>
      <c r="AR8" s="107" t="s">
        <v>2707</v>
      </c>
      <c r="AS8" s="97" t="s">
        <v>2744</v>
      </c>
      <c r="AT8" s="97" t="s">
        <v>2743</v>
      </c>
      <c r="AU8" s="104">
        <v>1982</v>
      </c>
      <c r="AV8" s="104">
        <v>2004</v>
      </c>
      <c r="AW8" s="87"/>
      <c r="AX8" s="87"/>
      <c r="AY8" s="87"/>
      <c r="AZ8" s="87"/>
      <c r="BA8" s="87">
        <v>2014</v>
      </c>
      <c r="BB8" s="97" t="s">
        <v>2708</v>
      </c>
      <c r="BC8" s="104">
        <v>1982</v>
      </c>
      <c r="BD8" s="87">
        <v>2004</v>
      </c>
      <c r="BE8" s="127">
        <v>1200</v>
      </c>
      <c r="BF8" s="97"/>
      <c r="BG8" s="127"/>
      <c r="BH8" s="87"/>
      <c r="BI8" s="128"/>
      <c r="BJ8" s="128"/>
      <c r="BK8" s="129"/>
      <c r="BL8" s="87"/>
      <c r="BM8" s="130" t="s">
        <v>2705</v>
      </c>
      <c r="BN8" s="97" t="s">
        <v>1190</v>
      </c>
      <c r="BO8" s="87" t="s">
        <v>3119</v>
      </c>
      <c r="BP8" s="124"/>
      <c r="BQ8" s="93"/>
      <c r="BR8" s="108"/>
      <c r="BS8" s="109"/>
      <c r="BT8" s="125"/>
      <c r="BU8" s="104"/>
      <c r="BV8" s="87"/>
      <c r="BW8" s="93"/>
      <c r="BX8" s="93"/>
      <c r="BY8" s="93"/>
      <c r="BZ8" s="93"/>
      <c r="CA8" s="93"/>
      <c r="CB8" s="132"/>
    </row>
    <row r="9" spans="1:80" s="78" customFormat="1" x14ac:dyDescent="0.25">
      <c r="A9" s="96">
        <f t="shared" si="0"/>
        <v>3</v>
      </c>
      <c r="B9" s="110" t="s">
        <v>2459</v>
      </c>
      <c r="C9" s="82" t="s">
        <v>2460</v>
      </c>
      <c r="D9" s="92" t="s">
        <v>2575</v>
      </c>
      <c r="E9" s="92"/>
      <c r="F9" s="2">
        <v>2</v>
      </c>
      <c r="G9" s="89">
        <v>42991</v>
      </c>
      <c r="H9" s="79" t="s">
        <v>2698</v>
      </c>
      <c r="I9" s="107" t="s">
        <v>1189</v>
      </c>
      <c r="J9" s="107" t="s">
        <v>1339</v>
      </c>
      <c r="K9" s="107" t="s">
        <v>78</v>
      </c>
      <c r="L9" s="95"/>
      <c r="M9" s="79"/>
      <c r="N9" s="92"/>
      <c r="O9" s="79"/>
      <c r="P9" s="87" t="str">
        <f>IF(COUNTIF(L9:O9,"=*")&gt;1,"Multiple", IF(L9="P","Surface",IF(M9="P", "Underground",IF(N9="P", "Placer", IF(O9="P", "Solution","")))))</f>
        <v/>
      </c>
      <c r="Q9" s="95" t="s">
        <v>2486</v>
      </c>
      <c r="R9" s="90" t="s">
        <v>2570</v>
      </c>
      <c r="S9" s="90"/>
      <c r="T9" s="26">
        <v>41.805804810700003</v>
      </c>
      <c r="U9" s="27">
        <v>-107.417450231</v>
      </c>
      <c r="V9" s="79"/>
      <c r="W9" s="79"/>
      <c r="X9" s="79"/>
      <c r="Y9" s="92"/>
      <c r="Z9" s="78" t="s">
        <v>8</v>
      </c>
      <c r="AA9" s="87" t="s">
        <v>2477</v>
      </c>
      <c r="AB9" s="95"/>
      <c r="AC9" s="92"/>
      <c r="AD9" s="124" t="s">
        <v>2701</v>
      </c>
      <c r="AE9" s="125" t="s">
        <v>2702</v>
      </c>
      <c r="AF9" s="7" t="s">
        <v>784</v>
      </c>
      <c r="AG9" s="2">
        <v>13</v>
      </c>
      <c r="AH9" s="133" t="s">
        <v>840</v>
      </c>
      <c r="AI9" s="133" t="s">
        <v>836</v>
      </c>
      <c r="AJ9" s="79"/>
      <c r="AM9" s="111"/>
      <c r="AN9" s="99"/>
      <c r="AO9" s="91" t="s">
        <v>2528</v>
      </c>
      <c r="AP9" s="91"/>
      <c r="AQ9" s="83"/>
      <c r="AR9" s="107" t="s">
        <v>2851</v>
      </c>
      <c r="AS9" s="92"/>
      <c r="AT9" s="92"/>
      <c r="AU9" s="95"/>
      <c r="AV9" s="79"/>
      <c r="AW9" s="79"/>
      <c r="AX9" s="79"/>
      <c r="AY9" s="79"/>
      <c r="AZ9" s="79"/>
      <c r="BA9" s="79"/>
      <c r="BB9" s="92"/>
      <c r="BC9" s="95"/>
      <c r="BD9" s="79"/>
      <c r="BE9" s="112"/>
      <c r="BF9" s="92"/>
      <c r="BG9" s="112"/>
      <c r="BH9" s="79"/>
      <c r="BI9" s="113"/>
      <c r="BJ9" s="113"/>
      <c r="BK9" s="114"/>
      <c r="BL9" s="79"/>
      <c r="BM9" s="115"/>
      <c r="BN9" s="111"/>
      <c r="BO9" s="79"/>
      <c r="BP9" s="98"/>
      <c r="BQ9" s="90"/>
      <c r="BR9" s="116"/>
      <c r="BS9" s="117"/>
      <c r="BT9" s="99" t="s">
        <v>2709</v>
      </c>
      <c r="BU9" s="95">
        <v>9380</v>
      </c>
      <c r="BV9" s="79">
        <v>7.4</v>
      </c>
      <c r="BW9" s="90">
        <v>18.600000000000001</v>
      </c>
      <c r="BX9" s="90">
        <v>0.45</v>
      </c>
      <c r="BY9" s="90"/>
      <c r="BZ9" s="90"/>
      <c r="CA9" s="90" t="s">
        <v>839</v>
      </c>
      <c r="CB9" s="118">
        <v>1982</v>
      </c>
    </row>
    <row r="10" spans="1:80" s="78" customFormat="1" x14ac:dyDescent="0.25">
      <c r="A10" s="96">
        <f t="shared" si="0"/>
        <v>4</v>
      </c>
      <c r="B10" s="110" t="s">
        <v>2459</v>
      </c>
      <c r="C10" s="82" t="s">
        <v>2462</v>
      </c>
      <c r="D10" s="92" t="s">
        <v>2575</v>
      </c>
      <c r="E10" s="92"/>
      <c r="F10" s="2">
        <v>2</v>
      </c>
      <c r="G10" s="89">
        <v>42991</v>
      </c>
      <c r="H10" s="79" t="s">
        <v>2698</v>
      </c>
      <c r="I10" s="107" t="s">
        <v>1189</v>
      </c>
      <c r="J10" s="107" t="s">
        <v>1339</v>
      </c>
      <c r="K10" s="107" t="s">
        <v>78</v>
      </c>
      <c r="L10" s="95"/>
      <c r="M10" s="79"/>
      <c r="N10" s="92"/>
      <c r="O10" s="79"/>
      <c r="P10" s="87" t="str">
        <f>IF(COUNTIF(L10:O10,"=*")&gt;1,"Multiple", IF(L10="P","Surface",IF(M10="P", "Underground",IF(N10="P", "Placer", IF(O10="P", "Solution","")))))</f>
        <v/>
      </c>
      <c r="Q10" s="95" t="s">
        <v>2486</v>
      </c>
      <c r="R10" s="90" t="s">
        <v>2570</v>
      </c>
      <c r="S10" s="90"/>
      <c r="T10" s="26">
        <v>41.805804810700003</v>
      </c>
      <c r="U10" s="27">
        <v>-107.417450231</v>
      </c>
      <c r="V10" s="79"/>
      <c r="W10" s="79"/>
      <c r="X10" s="79"/>
      <c r="Y10" s="92"/>
      <c r="Z10" s="78" t="s">
        <v>8</v>
      </c>
      <c r="AA10" s="87" t="s">
        <v>2477</v>
      </c>
      <c r="AB10" s="95"/>
      <c r="AC10" s="92"/>
      <c r="AD10" s="124" t="s">
        <v>2701</v>
      </c>
      <c r="AE10" s="125" t="s">
        <v>2702</v>
      </c>
      <c r="AF10" s="7" t="s">
        <v>781</v>
      </c>
      <c r="AG10" s="2">
        <v>25</v>
      </c>
      <c r="AH10" s="133" t="s">
        <v>840</v>
      </c>
      <c r="AI10" s="133" t="s">
        <v>836</v>
      </c>
      <c r="AJ10" s="79"/>
      <c r="AM10" s="111"/>
      <c r="AN10" s="99"/>
      <c r="AO10" s="91" t="s">
        <v>2528</v>
      </c>
      <c r="AP10" s="91"/>
      <c r="AQ10" s="83"/>
      <c r="AR10" s="107" t="s">
        <v>2851</v>
      </c>
      <c r="AS10" s="92"/>
      <c r="AT10" s="92"/>
      <c r="AU10" s="95"/>
      <c r="AV10" s="79"/>
      <c r="AW10" s="79"/>
      <c r="AX10" s="79"/>
      <c r="AY10" s="79"/>
      <c r="AZ10" s="79"/>
      <c r="BA10" s="79"/>
      <c r="BB10" s="92"/>
      <c r="BC10" s="95"/>
      <c r="BD10" s="79"/>
      <c r="BE10" s="112"/>
      <c r="BF10" s="92"/>
      <c r="BG10" s="112"/>
      <c r="BH10" s="79"/>
      <c r="BI10" s="113"/>
      <c r="BJ10" s="113"/>
      <c r="BK10" s="114"/>
      <c r="BL10" s="79"/>
      <c r="BM10" s="115"/>
      <c r="BN10" s="119"/>
      <c r="BO10" s="79"/>
      <c r="BP10" s="98"/>
      <c r="BQ10" s="90"/>
      <c r="BR10" s="116"/>
      <c r="BS10" s="117"/>
      <c r="BT10" s="99" t="s">
        <v>2710</v>
      </c>
      <c r="BU10" s="95">
        <v>9420</v>
      </c>
      <c r="BV10" s="79">
        <v>6.4</v>
      </c>
      <c r="BW10" s="90">
        <v>20.8</v>
      </c>
      <c r="BX10" s="90"/>
      <c r="BY10" s="90"/>
      <c r="BZ10" s="90"/>
      <c r="CA10" s="77" t="s">
        <v>839</v>
      </c>
      <c r="CB10" s="118">
        <v>1982</v>
      </c>
    </row>
    <row r="11" spans="1:80" s="78" customFormat="1" x14ac:dyDescent="0.25">
      <c r="A11" s="96">
        <f t="shared" si="0"/>
        <v>5</v>
      </c>
      <c r="B11" s="110" t="s">
        <v>2459</v>
      </c>
      <c r="C11" s="82" t="s">
        <v>2711</v>
      </c>
      <c r="D11" s="92" t="s">
        <v>2575</v>
      </c>
      <c r="E11" s="92"/>
      <c r="F11" s="2">
        <v>2</v>
      </c>
      <c r="G11" s="89">
        <v>42991</v>
      </c>
      <c r="H11" s="79" t="s">
        <v>2698</v>
      </c>
      <c r="I11" s="107" t="s">
        <v>1189</v>
      </c>
      <c r="J11" s="107" t="s">
        <v>1339</v>
      </c>
      <c r="K11" s="107" t="s">
        <v>78</v>
      </c>
      <c r="L11" s="95"/>
      <c r="M11" s="79"/>
      <c r="N11" s="92"/>
      <c r="O11" s="79"/>
      <c r="P11" s="87" t="str">
        <f>IF(COUNTIF(L11:O11,"=*")&gt;1,"Multiple", IF(L11="P","Surface",IF(M11="P", "Underground",IF(N11="P", "Placer", IF(O11="P", "Solution","")))))</f>
        <v/>
      </c>
      <c r="Q11" s="95" t="s">
        <v>2486</v>
      </c>
      <c r="R11" s="90" t="s">
        <v>2570</v>
      </c>
      <c r="S11" s="90"/>
      <c r="T11" s="26">
        <v>41.805804810700003</v>
      </c>
      <c r="U11" s="120">
        <v>-107.417450231</v>
      </c>
      <c r="V11" s="79"/>
      <c r="W11" s="79"/>
      <c r="X11" s="79"/>
      <c r="Y11" s="92"/>
      <c r="Z11" s="78" t="s">
        <v>8</v>
      </c>
      <c r="AA11" s="87" t="s">
        <v>2477</v>
      </c>
      <c r="AB11" s="95"/>
      <c r="AC11" s="92"/>
      <c r="AD11" s="124" t="s">
        <v>2701</v>
      </c>
      <c r="AE11" s="125" t="s">
        <v>2702</v>
      </c>
      <c r="AF11" s="7" t="s">
        <v>782</v>
      </c>
      <c r="AG11" s="2">
        <v>16</v>
      </c>
      <c r="AH11" s="133" t="s">
        <v>840</v>
      </c>
      <c r="AI11" s="133" t="s">
        <v>836</v>
      </c>
      <c r="AJ11" s="79"/>
      <c r="AM11" s="111"/>
      <c r="AN11" s="99"/>
      <c r="AO11" s="91" t="s">
        <v>2528</v>
      </c>
      <c r="AP11" s="91"/>
      <c r="AQ11" s="83"/>
      <c r="AR11" s="107" t="s">
        <v>2851</v>
      </c>
      <c r="AS11" s="92"/>
      <c r="AT11" s="92"/>
      <c r="AU11" s="95"/>
      <c r="AV11" s="79"/>
      <c r="AW11" s="79"/>
      <c r="AX11" s="79"/>
      <c r="AY11" s="79"/>
      <c r="AZ11" s="79"/>
      <c r="BA11" s="79"/>
      <c r="BB11" s="92"/>
      <c r="BC11" s="95"/>
      <c r="BD11" s="79"/>
      <c r="BE11" s="112"/>
      <c r="BF11" s="92"/>
      <c r="BG11" s="112"/>
      <c r="BH11" s="79"/>
      <c r="BI11" s="113"/>
      <c r="BJ11" s="113"/>
      <c r="BK11" s="114"/>
      <c r="BL11" s="79"/>
      <c r="BM11" s="115"/>
      <c r="BN11" s="111"/>
      <c r="BO11" s="79"/>
      <c r="BP11" s="98"/>
      <c r="BQ11" s="90"/>
      <c r="BR11" s="116"/>
      <c r="BS11" s="117"/>
      <c r="BT11" s="99" t="s">
        <v>2712</v>
      </c>
      <c r="BU11" s="95">
        <v>8730</v>
      </c>
      <c r="BV11" s="79">
        <v>10.8</v>
      </c>
      <c r="BW11" s="90">
        <v>19.5</v>
      </c>
      <c r="BX11" s="90"/>
      <c r="BY11" s="90" t="s">
        <v>807</v>
      </c>
      <c r="BZ11" s="90"/>
      <c r="CA11" s="77" t="s">
        <v>839</v>
      </c>
      <c r="CB11" s="118">
        <v>1982</v>
      </c>
    </row>
    <row r="12" spans="1:80" s="78" customFormat="1" x14ac:dyDescent="0.25">
      <c r="A12" s="96">
        <f t="shared" si="0"/>
        <v>6</v>
      </c>
      <c r="B12" s="110" t="s">
        <v>2459</v>
      </c>
      <c r="C12" s="82" t="s">
        <v>2461</v>
      </c>
      <c r="D12" s="92" t="s">
        <v>2575</v>
      </c>
      <c r="E12" s="92"/>
      <c r="F12" s="2">
        <v>2</v>
      </c>
      <c r="G12" s="89">
        <v>42991</v>
      </c>
      <c r="H12" s="79" t="s">
        <v>2698</v>
      </c>
      <c r="I12" s="107" t="s">
        <v>1189</v>
      </c>
      <c r="J12" s="107" t="s">
        <v>1339</v>
      </c>
      <c r="K12" s="107" t="s">
        <v>78</v>
      </c>
      <c r="L12" s="95"/>
      <c r="M12" s="79"/>
      <c r="N12" s="92"/>
      <c r="O12" s="79"/>
      <c r="P12" s="87" t="str">
        <f>IF(COUNTIF(L12:O12,"=*")&gt;1,"Multiple", IF(L12="P","Surface",IF(M12="P", "Underground",IF(N12="P", "Placer", IF(O12="P", "Solution","")))))</f>
        <v/>
      </c>
      <c r="Q12" s="95" t="s">
        <v>2486</v>
      </c>
      <c r="R12" s="90" t="s">
        <v>2570</v>
      </c>
      <c r="S12" s="90"/>
      <c r="T12" s="26">
        <v>41.805804810700003</v>
      </c>
      <c r="U12" s="27">
        <v>-107.417450231</v>
      </c>
      <c r="V12" s="79"/>
      <c r="W12" s="79"/>
      <c r="X12" s="79"/>
      <c r="Y12" s="92"/>
      <c r="Z12" s="78" t="s">
        <v>8</v>
      </c>
      <c r="AA12" s="87" t="s">
        <v>2477</v>
      </c>
      <c r="AB12" s="95"/>
      <c r="AC12" s="92"/>
      <c r="AD12" s="124" t="s">
        <v>2701</v>
      </c>
      <c r="AE12" s="125" t="s">
        <v>2702</v>
      </c>
      <c r="AF12" s="7" t="s">
        <v>783</v>
      </c>
      <c r="AG12" s="2">
        <v>11</v>
      </c>
      <c r="AH12" s="133" t="s">
        <v>901</v>
      </c>
      <c r="AI12" s="6" t="s">
        <v>846</v>
      </c>
      <c r="AJ12" s="79"/>
      <c r="AM12" s="111"/>
      <c r="AN12" s="99"/>
      <c r="AO12" s="91" t="s">
        <v>2528</v>
      </c>
      <c r="AP12" s="91"/>
      <c r="AQ12" s="83"/>
      <c r="AR12" s="107" t="s">
        <v>2851</v>
      </c>
      <c r="AS12" s="92"/>
      <c r="AT12" s="92"/>
      <c r="AU12" s="95"/>
      <c r="AV12" s="79"/>
      <c r="AW12" s="79"/>
      <c r="AX12" s="79"/>
      <c r="AY12" s="79"/>
      <c r="AZ12" s="79"/>
      <c r="BA12" s="79"/>
      <c r="BB12" s="92"/>
      <c r="BC12" s="95"/>
      <c r="BD12" s="79"/>
      <c r="BE12" s="112"/>
      <c r="BF12" s="92"/>
      <c r="BG12" s="112"/>
      <c r="BH12" s="79"/>
      <c r="BI12" s="113"/>
      <c r="BJ12" s="113"/>
      <c r="BK12" s="114"/>
      <c r="BL12" s="79"/>
      <c r="BM12" s="115"/>
      <c r="BN12" s="111"/>
      <c r="BO12" s="79"/>
      <c r="BP12" s="98"/>
      <c r="BQ12" s="90"/>
      <c r="BR12" s="116"/>
      <c r="BS12" s="117"/>
      <c r="BT12" s="99" t="s">
        <v>2713</v>
      </c>
      <c r="BU12" s="95"/>
      <c r="BV12" s="79"/>
      <c r="BW12" s="90"/>
      <c r="BX12" s="90"/>
      <c r="BY12" s="90"/>
      <c r="BZ12" s="90"/>
      <c r="CA12" s="77"/>
      <c r="CB12" s="118">
        <v>1982</v>
      </c>
    </row>
    <row r="13" spans="1:80" s="107" customFormat="1" x14ac:dyDescent="0.25">
      <c r="A13" s="96">
        <f t="shared" si="0"/>
        <v>7</v>
      </c>
      <c r="B13" s="123" t="s">
        <v>10</v>
      </c>
      <c r="C13" s="80"/>
      <c r="D13" s="97" t="s">
        <v>2697</v>
      </c>
      <c r="E13" s="97" t="s">
        <v>2726</v>
      </c>
      <c r="F13" s="1">
        <f t="shared" ref="F13:F19" si="1">F12+1</f>
        <v>3</v>
      </c>
      <c r="G13" s="86">
        <v>42991</v>
      </c>
      <c r="H13" s="87" t="s">
        <v>2698</v>
      </c>
      <c r="I13" s="107" t="s">
        <v>167</v>
      </c>
      <c r="J13" s="107" t="s">
        <v>13</v>
      </c>
      <c r="K13" s="107" t="s">
        <v>14</v>
      </c>
      <c r="L13" s="104"/>
      <c r="M13" s="87" t="s">
        <v>2570</v>
      </c>
      <c r="N13" s="97"/>
      <c r="O13" s="87"/>
      <c r="P13" s="87" t="str">
        <f>IF(COUNTIF(L13:O13,"=*")&gt;1,"Multiple", IF(L13="P","Surface",IF(M13="P", "Underground",IF(N13="P", "Placer", IF(O13="P", "Solution","")))))</f>
        <v>Underground</v>
      </c>
      <c r="Q13" s="104" t="s">
        <v>11</v>
      </c>
      <c r="R13" s="93" t="s">
        <v>2570</v>
      </c>
      <c r="S13" s="93"/>
      <c r="T13" s="12">
        <v>44.081050727200001</v>
      </c>
      <c r="U13" s="13">
        <v>-108.95341601600001</v>
      </c>
      <c r="V13" s="87">
        <v>48</v>
      </c>
      <c r="W13" s="87">
        <v>101</v>
      </c>
      <c r="X13" s="87">
        <v>23</v>
      </c>
      <c r="Y13" s="97"/>
      <c r="Z13" s="134" t="s">
        <v>12</v>
      </c>
      <c r="AA13" s="87" t="s">
        <v>3205</v>
      </c>
      <c r="AB13" s="104" t="s">
        <v>11</v>
      </c>
      <c r="AC13" s="97"/>
      <c r="AD13" s="124" t="s">
        <v>2701</v>
      </c>
      <c r="AE13" s="125" t="s">
        <v>2702</v>
      </c>
      <c r="AF13" s="125"/>
      <c r="AG13" s="125"/>
      <c r="AH13" s="6" t="s">
        <v>831</v>
      </c>
      <c r="AI13" s="6" t="s">
        <v>846</v>
      </c>
      <c r="AJ13" s="87"/>
      <c r="AM13" s="126"/>
      <c r="AN13" s="125"/>
      <c r="AO13" s="88" t="s">
        <v>2528</v>
      </c>
      <c r="AP13" s="88"/>
      <c r="AQ13" s="81"/>
      <c r="AR13" s="107" t="s">
        <v>2570</v>
      </c>
      <c r="AS13" s="97" t="s">
        <v>785</v>
      </c>
      <c r="AT13" s="6" t="s">
        <v>785</v>
      </c>
      <c r="AU13" s="76">
        <v>1929</v>
      </c>
      <c r="AV13" s="76">
        <v>1944</v>
      </c>
      <c r="AW13" s="87"/>
      <c r="AX13" s="87"/>
      <c r="AY13" s="87"/>
      <c r="AZ13" s="87"/>
      <c r="BA13" s="87"/>
      <c r="BB13" s="97"/>
      <c r="BC13" s="104"/>
      <c r="BD13" s="87"/>
      <c r="BE13" s="127">
        <v>12745</v>
      </c>
      <c r="BF13" s="97"/>
      <c r="BG13" s="127"/>
      <c r="BH13" s="87"/>
      <c r="BI13" s="128"/>
      <c r="BJ13" s="128"/>
      <c r="BK13" s="129"/>
      <c r="BL13" s="87"/>
      <c r="BM13" s="130" t="s">
        <v>2705</v>
      </c>
      <c r="BN13" s="126"/>
      <c r="BO13" s="87" t="s">
        <v>2933</v>
      </c>
      <c r="BP13" s="124"/>
      <c r="BQ13" s="93"/>
      <c r="BR13" s="108"/>
      <c r="BS13" s="109"/>
      <c r="BT13" s="125"/>
      <c r="BU13" s="104"/>
      <c r="BV13" s="87"/>
      <c r="BW13" s="93"/>
      <c r="BX13" s="93"/>
      <c r="BY13" s="93"/>
      <c r="BZ13" s="93"/>
      <c r="CA13" s="93" t="s">
        <v>838</v>
      </c>
      <c r="CB13" s="132"/>
    </row>
    <row r="14" spans="1:80" s="107" customFormat="1" x14ac:dyDescent="0.25">
      <c r="A14" s="96">
        <f t="shared" si="0"/>
        <v>8</v>
      </c>
      <c r="B14" s="123" t="s">
        <v>786</v>
      </c>
      <c r="C14" s="80"/>
      <c r="D14" s="97" t="s">
        <v>61</v>
      </c>
      <c r="E14" s="107" t="s">
        <v>2726</v>
      </c>
      <c r="F14" s="1">
        <f t="shared" si="1"/>
        <v>4</v>
      </c>
      <c r="G14" s="86">
        <v>42991</v>
      </c>
      <c r="H14" s="87" t="s">
        <v>2698</v>
      </c>
      <c r="J14" s="107" t="s">
        <v>31</v>
      </c>
      <c r="K14" s="107" t="s">
        <v>16</v>
      </c>
      <c r="L14" s="104" t="s">
        <v>2570</v>
      </c>
      <c r="M14" s="87"/>
      <c r="N14" s="97"/>
      <c r="O14" s="87"/>
      <c r="P14" s="87" t="str">
        <f>IF(COUNTIF(L14:O14,"=*")&gt;1,"Multiple", IF(L14="P","Surface",IF(M14="P", "Underground",IF(N14="P", "Placer", IF(O14="P", "Solution","")))))</f>
        <v>Surface</v>
      </c>
      <c r="Q14" s="95" t="s">
        <v>2765</v>
      </c>
      <c r="R14" s="93" t="s">
        <v>2570</v>
      </c>
      <c r="S14" s="93"/>
      <c r="T14" s="4">
        <v>44.165891000000002</v>
      </c>
      <c r="U14" s="9">
        <v>-105.4385</v>
      </c>
      <c r="V14" s="87">
        <v>48</v>
      </c>
      <c r="W14" s="87">
        <v>71</v>
      </c>
      <c r="X14" s="87">
        <v>6</v>
      </c>
      <c r="Y14" s="97"/>
      <c r="Z14" s="134" t="s">
        <v>30</v>
      </c>
      <c r="AA14" s="87" t="s">
        <v>3206</v>
      </c>
      <c r="AB14" s="104" t="s">
        <v>61</v>
      </c>
      <c r="AC14" s="97"/>
      <c r="AD14" s="124" t="s">
        <v>2701</v>
      </c>
      <c r="AE14" s="125" t="s">
        <v>2702</v>
      </c>
      <c r="AF14" s="125"/>
      <c r="AG14" s="125"/>
      <c r="AH14" s="6" t="s">
        <v>805</v>
      </c>
      <c r="AI14" s="6" t="s">
        <v>835</v>
      </c>
      <c r="AJ14" s="87"/>
      <c r="AM14" s="126"/>
      <c r="AN14" s="125"/>
      <c r="AO14" s="88" t="s">
        <v>2528</v>
      </c>
      <c r="AP14" s="88"/>
      <c r="AQ14" s="81"/>
      <c r="AR14" s="107" t="s">
        <v>2856</v>
      </c>
      <c r="AS14" s="97" t="s">
        <v>788</v>
      </c>
      <c r="AT14" s="6" t="s">
        <v>788</v>
      </c>
      <c r="AU14" s="76"/>
      <c r="AV14" s="76"/>
      <c r="AW14" s="87"/>
      <c r="AX14" s="87"/>
      <c r="AY14" s="87"/>
      <c r="AZ14" s="87"/>
      <c r="BA14" s="87"/>
      <c r="BB14" s="97"/>
      <c r="BC14" s="104"/>
      <c r="BD14" s="87"/>
      <c r="BE14" s="127"/>
      <c r="BF14" s="97"/>
      <c r="BG14" s="127"/>
      <c r="BH14" s="87"/>
      <c r="BI14" s="128"/>
      <c r="BJ14" s="128"/>
      <c r="BK14" s="129"/>
      <c r="BL14" s="87"/>
      <c r="BM14" s="130"/>
      <c r="BN14" s="97" t="s">
        <v>787</v>
      </c>
      <c r="BO14" s="87"/>
      <c r="BP14" s="124"/>
      <c r="BQ14" s="93"/>
      <c r="BR14" s="108"/>
      <c r="BS14" s="109"/>
      <c r="BT14" s="125"/>
      <c r="BU14" s="104"/>
      <c r="BV14" s="87"/>
      <c r="BW14" s="93"/>
      <c r="BX14" s="93"/>
      <c r="BY14" s="93"/>
      <c r="BZ14" s="93"/>
      <c r="CA14" s="93"/>
      <c r="CB14" s="132"/>
    </row>
    <row r="15" spans="1:80" s="107" customFormat="1" x14ac:dyDescent="0.25">
      <c r="A15" s="96">
        <f t="shared" si="0"/>
        <v>9</v>
      </c>
      <c r="B15" s="123" t="s">
        <v>17</v>
      </c>
      <c r="C15" s="80"/>
      <c r="D15" s="97" t="s">
        <v>2697</v>
      </c>
      <c r="E15" s="97" t="s">
        <v>2726</v>
      </c>
      <c r="F15" s="1">
        <f t="shared" si="1"/>
        <v>5</v>
      </c>
      <c r="G15" s="86">
        <v>42991</v>
      </c>
      <c r="H15" s="87" t="s">
        <v>2698</v>
      </c>
      <c r="J15" s="107" t="s">
        <v>19</v>
      </c>
      <c r="K15" s="107" t="s">
        <v>20</v>
      </c>
      <c r="L15" s="104"/>
      <c r="M15" s="87" t="s">
        <v>2570</v>
      </c>
      <c r="N15" s="97"/>
      <c r="O15" s="87"/>
      <c r="P15" s="87" t="str">
        <f>IF(COUNTIF(L15:O15,"=*")&gt;1,"Multiple", IF(L15="P","Surface",IF(M15="P", "Underground",IF(N15="P", "Placer", IF(O15="P", "Solution","")))))</f>
        <v>Underground</v>
      </c>
      <c r="Q15" s="95" t="s">
        <v>2768</v>
      </c>
      <c r="R15" s="93" t="s">
        <v>2570</v>
      </c>
      <c r="S15" s="93"/>
      <c r="T15" s="4">
        <v>44.637504</v>
      </c>
      <c r="U15" s="9">
        <v>-104.165667</v>
      </c>
      <c r="V15" s="87">
        <v>54</v>
      </c>
      <c r="W15" s="87">
        <v>61</v>
      </c>
      <c r="X15" s="87">
        <v>27</v>
      </c>
      <c r="Y15" s="97"/>
      <c r="Z15" s="134" t="s">
        <v>18</v>
      </c>
      <c r="AA15" s="87" t="s">
        <v>3205</v>
      </c>
      <c r="AB15" s="104" t="s">
        <v>5</v>
      </c>
      <c r="AC15" s="97"/>
      <c r="AD15" s="124" t="s">
        <v>2701</v>
      </c>
      <c r="AE15" s="125" t="s">
        <v>2702</v>
      </c>
      <c r="AF15" s="125" t="s">
        <v>790</v>
      </c>
      <c r="AG15" s="125"/>
      <c r="AH15" s="6" t="s">
        <v>832</v>
      </c>
      <c r="AI15" s="183" t="s">
        <v>833</v>
      </c>
      <c r="AJ15" s="87"/>
      <c r="AM15" s="126"/>
      <c r="AN15" s="125"/>
      <c r="AO15" s="88" t="s">
        <v>2528</v>
      </c>
      <c r="AP15" s="88"/>
      <c r="AQ15" s="81"/>
      <c r="AR15" s="107" t="s">
        <v>2570</v>
      </c>
      <c r="AS15" s="97" t="s">
        <v>2817</v>
      </c>
      <c r="AT15" s="6" t="s">
        <v>2818</v>
      </c>
      <c r="AU15" s="76">
        <v>1899</v>
      </c>
      <c r="AV15" s="76">
        <v>1900</v>
      </c>
      <c r="AW15" s="87">
        <v>1901</v>
      </c>
      <c r="AX15" s="87">
        <v>1909</v>
      </c>
      <c r="AY15" s="87"/>
      <c r="AZ15" s="87"/>
      <c r="BA15" s="87">
        <v>1909</v>
      </c>
      <c r="BB15" s="97"/>
      <c r="BC15" s="104"/>
      <c r="BD15" s="87"/>
      <c r="BE15" s="127">
        <v>111651</v>
      </c>
      <c r="BF15" s="97"/>
      <c r="BG15" s="127"/>
      <c r="BH15" s="87"/>
      <c r="BI15" s="128"/>
      <c r="BJ15" s="128"/>
      <c r="BK15" s="129"/>
      <c r="BL15" s="87"/>
      <c r="BM15" s="130" t="s">
        <v>2705</v>
      </c>
      <c r="BN15" s="126"/>
      <c r="BO15" s="87" t="s">
        <v>2714</v>
      </c>
      <c r="BP15" s="124"/>
      <c r="BQ15" s="93"/>
      <c r="BR15" s="108"/>
      <c r="BS15" s="109"/>
      <c r="BT15" s="125"/>
      <c r="BU15" s="104"/>
      <c r="BV15" s="87"/>
      <c r="BW15" s="93"/>
      <c r="BX15" s="93"/>
      <c r="BY15" s="93"/>
      <c r="BZ15" s="93"/>
      <c r="CA15" s="93" t="s">
        <v>837</v>
      </c>
      <c r="CB15" s="132"/>
    </row>
    <row r="16" spans="1:80" s="107" customFormat="1" x14ac:dyDescent="0.25">
      <c r="A16" s="96">
        <f t="shared" si="0"/>
        <v>10</v>
      </c>
      <c r="B16" s="123" t="s">
        <v>791</v>
      </c>
      <c r="C16" s="80"/>
      <c r="D16" s="97" t="s">
        <v>2697</v>
      </c>
      <c r="E16" s="97" t="s">
        <v>2726</v>
      </c>
      <c r="F16" s="1">
        <f t="shared" si="1"/>
        <v>6</v>
      </c>
      <c r="G16" s="86">
        <v>42991</v>
      </c>
      <c r="H16" s="87" t="s">
        <v>2698</v>
      </c>
      <c r="J16" s="107" t="s">
        <v>15</v>
      </c>
      <c r="K16" s="107" t="s">
        <v>16</v>
      </c>
      <c r="L16" s="104"/>
      <c r="M16" s="87" t="s">
        <v>2570</v>
      </c>
      <c r="N16" s="97"/>
      <c r="O16" s="87"/>
      <c r="P16" s="87" t="str">
        <f>IF(COUNTIF(L16:O16,"=*")&gt;1,"Multiple", IF(L16="P","Surface",IF(M16="P", "Underground",IF(N16="P", "Placer", IF(O16="P", "Solution","")))))</f>
        <v>Underground</v>
      </c>
      <c r="Q16" s="95" t="s">
        <v>11</v>
      </c>
      <c r="R16" s="93" t="s">
        <v>2570</v>
      </c>
      <c r="S16" s="93"/>
      <c r="T16" s="4">
        <v>44.667242999999999</v>
      </c>
      <c r="U16" s="9">
        <v>-106.146913</v>
      </c>
      <c r="V16" s="87">
        <v>54</v>
      </c>
      <c r="W16" s="87">
        <v>77</v>
      </c>
      <c r="X16" s="87">
        <v>8</v>
      </c>
      <c r="Y16" s="97"/>
      <c r="Z16" s="134" t="s">
        <v>15</v>
      </c>
      <c r="AA16" s="87" t="s">
        <v>3206</v>
      </c>
      <c r="AB16" s="104" t="s">
        <v>22</v>
      </c>
      <c r="AC16" s="97"/>
      <c r="AD16" s="124" t="s">
        <v>2701</v>
      </c>
      <c r="AE16" s="125" t="s">
        <v>2702</v>
      </c>
      <c r="AF16" s="125"/>
      <c r="AG16" s="125"/>
      <c r="AH16" s="6" t="s">
        <v>805</v>
      </c>
      <c r="AI16" s="6" t="s">
        <v>835</v>
      </c>
      <c r="AJ16" s="87"/>
      <c r="AM16" s="126"/>
      <c r="AN16" s="125"/>
      <c r="AO16" s="88" t="s">
        <v>2528</v>
      </c>
      <c r="AP16" s="88"/>
      <c r="AQ16" s="81"/>
      <c r="AR16" s="107" t="s">
        <v>2570</v>
      </c>
      <c r="AS16" s="97" t="s">
        <v>792</v>
      </c>
      <c r="AT16" s="6" t="s">
        <v>792</v>
      </c>
      <c r="AU16" s="76">
        <v>1928</v>
      </c>
      <c r="AV16" s="76">
        <v>1938</v>
      </c>
      <c r="AW16" s="87"/>
      <c r="AX16" s="87"/>
      <c r="AY16" s="87"/>
      <c r="AZ16" s="87"/>
      <c r="BA16" s="87">
        <v>1938</v>
      </c>
      <c r="BB16" s="97"/>
      <c r="BC16" s="104"/>
      <c r="BD16" s="87"/>
      <c r="BE16" s="127">
        <v>3803</v>
      </c>
      <c r="BF16" s="97"/>
      <c r="BG16" s="127"/>
      <c r="BH16" s="87"/>
      <c r="BI16" s="128"/>
      <c r="BJ16" s="128"/>
      <c r="BK16" s="129"/>
      <c r="BL16" s="87"/>
      <c r="BM16" s="130" t="s">
        <v>2705</v>
      </c>
      <c r="BN16" s="126"/>
      <c r="BO16" s="87"/>
      <c r="BP16" s="124"/>
      <c r="BQ16" s="93"/>
      <c r="BR16" s="108"/>
      <c r="BS16" s="109"/>
      <c r="BT16" s="125"/>
      <c r="BU16" s="104"/>
      <c r="BV16" s="87"/>
      <c r="BW16" s="93"/>
      <c r="BX16" s="93"/>
      <c r="BY16" s="93"/>
      <c r="BZ16" s="93"/>
      <c r="CA16" s="93"/>
      <c r="CB16" s="132"/>
    </row>
    <row r="17" spans="1:80" s="107" customFormat="1" x14ac:dyDescent="0.25">
      <c r="A17" s="96">
        <f t="shared" si="0"/>
        <v>11</v>
      </c>
      <c r="B17" s="123" t="s">
        <v>21</v>
      </c>
      <c r="C17" s="80"/>
      <c r="D17" s="97" t="s">
        <v>2697</v>
      </c>
      <c r="E17" s="97" t="s">
        <v>2726</v>
      </c>
      <c r="F17" s="1">
        <f t="shared" si="1"/>
        <v>7</v>
      </c>
      <c r="G17" s="86">
        <v>42991</v>
      </c>
      <c r="H17" s="87" t="s">
        <v>2698</v>
      </c>
      <c r="J17" s="107" t="s">
        <v>48</v>
      </c>
      <c r="K17" s="107" t="s">
        <v>24</v>
      </c>
      <c r="L17" s="104"/>
      <c r="M17" s="87" t="s">
        <v>2570</v>
      </c>
      <c r="N17" s="97"/>
      <c r="O17" s="87"/>
      <c r="P17" s="87" t="str">
        <f>IF(COUNTIF(L17:O17,"=*")&gt;1,"Multiple", IF(L17="P","Surface",IF(M17="P", "Underground",IF(N17="P", "Placer", IF(O17="P", "Solution","")))))</f>
        <v>Underground</v>
      </c>
      <c r="Q17" s="95" t="s">
        <v>11</v>
      </c>
      <c r="R17" s="93" t="s">
        <v>2570</v>
      </c>
      <c r="S17" s="93"/>
      <c r="T17" s="4">
        <v>41.755617000000001</v>
      </c>
      <c r="U17" s="9">
        <v>-109.18071399999999</v>
      </c>
      <c r="V17" s="87">
        <v>21</v>
      </c>
      <c r="W17" s="87">
        <v>104</v>
      </c>
      <c r="X17" s="87" t="s">
        <v>807</v>
      </c>
      <c r="Y17" s="97"/>
      <c r="Z17" s="134" t="s">
        <v>23</v>
      </c>
      <c r="AA17" s="87" t="s">
        <v>3205</v>
      </c>
      <c r="AB17" s="104" t="s">
        <v>22</v>
      </c>
      <c r="AC17" s="97"/>
      <c r="AD17" s="124" t="s">
        <v>2701</v>
      </c>
      <c r="AE17" s="125" t="s">
        <v>2702</v>
      </c>
      <c r="AF17" s="125" t="s">
        <v>793</v>
      </c>
      <c r="AG17" s="125"/>
      <c r="AH17" s="6" t="s">
        <v>48</v>
      </c>
      <c r="AI17" s="6" t="s">
        <v>846</v>
      </c>
      <c r="AJ17" s="87"/>
      <c r="AM17" s="126"/>
      <c r="AN17" s="125"/>
      <c r="AO17" s="88" t="s">
        <v>2528</v>
      </c>
      <c r="AP17" s="88"/>
      <c r="AQ17" s="81"/>
      <c r="AR17" s="107" t="s">
        <v>2570</v>
      </c>
      <c r="AS17" s="97" t="s">
        <v>794</v>
      </c>
      <c r="AT17" s="6" t="s">
        <v>794</v>
      </c>
      <c r="AU17" s="76">
        <v>1942</v>
      </c>
      <c r="AV17" s="76">
        <v>1944</v>
      </c>
      <c r="AW17" s="87"/>
      <c r="AX17" s="87"/>
      <c r="AY17" s="87"/>
      <c r="AZ17" s="87"/>
      <c r="BA17" s="87">
        <v>1944</v>
      </c>
      <c r="BB17" s="97"/>
      <c r="BC17" s="104"/>
      <c r="BD17" s="87"/>
      <c r="BE17" s="127"/>
      <c r="BF17" s="97"/>
      <c r="BG17" s="127"/>
      <c r="BH17" s="87"/>
      <c r="BI17" s="128"/>
      <c r="BJ17" s="128"/>
      <c r="BK17" s="129"/>
      <c r="BL17" s="87"/>
      <c r="BM17" s="130"/>
      <c r="BN17" s="126"/>
      <c r="BO17" s="87" t="s">
        <v>2714</v>
      </c>
      <c r="BP17" s="124"/>
      <c r="BQ17" s="93"/>
      <c r="BR17" s="108"/>
      <c r="BS17" s="109"/>
      <c r="BT17" s="125"/>
      <c r="BU17" s="104"/>
      <c r="BV17" s="87"/>
      <c r="BW17" s="93"/>
      <c r="BX17" s="93"/>
      <c r="BY17" s="93"/>
      <c r="BZ17" s="93"/>
      <c r="CA17" s="93"/>
      <c r="CB17" s="132"/>
    </row>
    <row r="18" spans="1:80" s="107" customFormat="1" x14ac:dyDescent="0.25">
      <c r="A18" s="96">
        <f t="shared" si="0"/>
        <v>12</v>
      </c>
      <c r="B18" s="123" t="s">
        <v>25</v>
      </c>
      <c r="C18" s="80"/>
      <c r="D18" s="97" t="s">
        <v>2697</v>
      </c>
      <c r="E18" s="97" t="s">
        <v>2726</v>
      </c>
      <c r="F18" s="1">
        <f t="shared" si="1"/>
        <v>8</v>
      </c>
      <c r="G18" s="86">
        <v>42991</v>
      </c>
      <c r="H18" s="87" t="s">
        <v>2698</v>
      </c>
      <c r="I18" s="107" t="s">
        <v>1155</v>
      </c>
      <c r="J18" s="107" t="s">
        <v>26</v>
      </c>
      <c r="K18" s="107" t="s">
        <v>27</v>
      </c>
      <c r="L18" s="104"/>
      <c r="M18" s="87" t="s">
        <v>2570</v>
      </c>
      <c r="N18" s="97"/>
      <c r="O18" s="87"/>
      <c r="P18" s="87" t="str">
        <f>IF(COUNTIF(L18:O18,"=*")&gt;1,"Multiple", IF(L18="P","Surface",IF(M18="P", "Underground",IF(N18="P", "Placer", IF(O18="P", "Solution","")))))</f>
        <v>Underground</v>
      </c>
      <c r="Q18" s="95" t="s">
        <v>2768</v>
      </c>
      <c r="R18" s="93" t="s">
        <v>2570</v>
      </c>
      <c r="S18" s="93"/>
      <c r="T18" s="12">
        <v>42.094373459300002</v>
      </c>
      <c r="U18" s="13">
        <v>-106.968579128</v>
      </c>
      <c r="V18" s="87">
        <v>25</v>
      </c>
      <c r="W18" s="87">
        <v>85</v>
      </c>
      <c r="X18" s="87">
        <v>35</v>
      </c>
      <c r="Y18" s="97"/>
      <c r="Z18" s="134" t="s">
        <v>8</v>
      </c>
      <c r="AA18" s="87" t="s">
        <v>3205</v>
      </c>
      <c r="AB18" s="104" t="s">
        <v>7</v>
      </c>
      <c r="AC18" s="97"/>
      <c r="AD18" s="124" t="s">
        <v>2701</v>
      </c>
      <c r="AE18" s="125" t="s">
        <v>2702</v>
      </c>
      <c r="AF18" s="125"/>
      <c r="AG18" s="125"/>
      <c r="AH18" s="6" t="s">
        <v>867</v>
      </c>
      <c r="AI18" s="6" t="s">
        <v>846</v>
      </c>
      <c r="AJ18" s="87"/>
      <c r="AM18" s="126"/>
      <c r="AN18" s="125"/>
      <c r="AO18" s="88" t="s">
        <v>2528</v>
      </c>
      <c r="AP18" s="88" t="s">
        <v>807</v>
      </c>
      <c r="AQ18" s="81"/>
      <c r="AR18" s="107" t="s">
        <v>2570</v>
      </c>
      <c r="AS18" s="97" t="s">
        <v>2819</v>
      </c>
      <c r="AT18" s="97" t="s">
        <v>2820</v>
      </c>
      <c r="AU18" s="76">
        <v>1934</v>
      </c>
      <c r="AV18" s="76">
        <v>1937</v>
      </c>
      <c r="AW18" s="87"/>
      <c r="AX18" s="87"/>
      <c r="AY18" s="87"/>
      <c r="AZ18" s="87"/>
      <c r="BA18" s="87">
        <v>1937</v>
      </c>
      <c r="BB18" s="97"/>
      <c r="BC18" s="104"/>
      <c r="BD18" s="87"/>
      <c r="BE18" s="127"/>
      <c r="BF18" s="97"/>
      <c r="BG18" s="127"/>
      <c r="BH18" s="87"/>
      <c r="BI18" s="128"/>
      <c r="BJ18" s="128"/>
      <c r="BK18" s="129"/>
      <c r="BL18" s="87"/>
      <c r="BM18" s="130"/>
      <c r="BN18" s="6" t="s">
        <v>881</v>
      </c>
      <c r="BO18" s="87" t="s">
        <v>2714</v>
      </c>
      <c r="BP18" s="124"/>
      <c r="BQ18" s="93"/>
      <c r="BR18" s="108"/>
      <c r="BS18" s="109"/>
      <c r="BT18" s="125"/>
      <c r="BU18" s="104"/>
      <c r="BV18" s="87"/>
      <c r="BW18" s="93"/>
      <c r="BX18" s="93"/>
      <c r="BY18" s="93"/>
      <c r="BZ18" s="93"/>
      <c r="CA18" s="93"/>
      <c r="CB18" s="132"/>
    </row>
    <row r="19" spans="1:80" s="107" customFormat="1" x14ac:dyDescent="0.25">
      <c r="A19" s="96">
        <f t="shared" si="0"/>
        <v>13</v>
      </c>
      <c r="B19" s="1" t="s">
        <v>70</v>
      </c>
      <c r="C19" s="80"/>
      <c r="D19" s="97" t="s">
        <v>2697</v>
      </c>
      <c r="E19" s="97" t="s">
        <v>2726</v>
      </c>
      <c r="F19" s="1">
        <f t="shared" si="1"/>
        <v>9</v>
      </c>
      <c r="G19" s="86">
        <v>42991</v>
      </c>
      <c r="H19" s="87" t="s">
        <v>2698</v>
      </c>
      <c r="I19" s="123" t="s">
        <v>28</v>
      </c>
      <c r="J19" s="107" t="s">
        <v>7</v>
      </c>
      <c r="K19" s="107" t="s">
        <v>16</v>
      </c>
      <c r="L19" s="104"/>
      <c r="M19" s="87" t="s">
        <v>2570</v>
      </c>
      <c r="N19" s="97"/>
      <c r="O19" s="87"/>
      <c r="P19" s="87" t="str">
        <f>IF(COUNTIF(L19:O19,"=*")&gt;1,"Multiple", IF(L19="P","Surface",IF(M19="P", "Underground",IF(N19="P", "Placer", IF(O19="P", "Solution","")))))</f>
        <v>Underground</v>
      </c>
      <c r="Q19" s="95" t="s">
        <v>11</v>
      </c>
      <c r="R19" s="93" t="s">
        <v>2570</v>
      </c>
      <c r="S19" s="93"/>
      <c r="T19" s="12">
        <v>44.477247021899998</v>
      </c>
      <c r="U19" s="13">
        <v>-106.547235586</v>
      </c>
      <c r="V19" s="87">
        <v>52</v>
      </c>
      <c r="W19" s="87">
        <v>81</v>
      </c>
      <c r="X19" s="87">
        <v>13</v>
      </c>
      <c r="Y19" s="97"/>
      <c r="Z19" s="134" t="s">
        <v>29</v>
      </c>
      <c r="AA19" s="87" t="s">
        <v>3206</v>
      </c>
      <c r="AB19" s="104" t="s">
        <v>22</v>
      </c>
      <c r="AC19" s="97"/>
      <c r="AD19" s="124" t="s">
        <v>2701</v>
      </c>
      <c r="AE19" s="125" t="s">
        <v>2702</v>
      </c>
      <c r="AF19" s="6" t="s">
        <v>2438</v>
      </c>
      <c r="AG19" s="125"/>
      <c r="AH19" s="183" t="s">
        <v>2437</v>
      </c>
      <c r="AI19" s="6" t="s">
        <v>835</v>
      </c>
      <c r="AJ19" s="87"/>
      <c r="AM19" s="126"/>
      <c r="AN19" s="125"/>
      <c r="AO19" s="88" t="s">
        <v>2528</v>
      </c>
      <c r="AP19" s="88"/>
      <c r="AQ19" s="81"/>
      <c r="AR19" s="107" t="s">
        <v>2570</v>
      </c>
      <c r="AS19" s="97"/>
      <c r="AT19" s="97"/>
      <c r="AU19" s="104"/>
      <c r="AV19" s="87"/>
      <c r="AW19" s="87"/>
      <c r="AX19" s="87"/>
      <c r="AY19" s="87"/>
      <c r="AZ19" s="87"/>
      <c r="BA19" s="87"/>
      <c r="BB19" s="97"/>
      <c r="BC19" s="104"/>
      <c r="BD19" s="87"/>
      <c r="BE19" s="127"/>
      <c r="BF19" s="97"/>
      <c r="BG19" s="127"/>
      <c r="BH19" s="87"/>
      <c r="BI19" s="128"/>
      <c r="BJ19" s="128"/>
      <c r="BK19" s="129"/>
      <c r="BL19" s="87"/>
      <c r="BM19" s="130"/>
      <c r="BN19" s="126"/>
      <c r="BO19" s="87" t="s">
        <v>7</v>
      </c>
      <c r="BP19" s="124"/>
      <c r="BQ19" s="93"/>
      <c r="BR19" s="15" t="s">
        <v>863</v>
      </c>
      <c r="BS19" s="109"/>
      <c r="BT19" s="125"/>
      <c r="BU19" s="104"/>
      <c r="BV19" s="87"/>
      <c r="BW19" s="93"/>
      <c r="BX19" s="93"/>
      <c r="BY19" s="93"/>
      <c r="BZ19" s="93"/>
      <c r="CA19" s="93"/>
      <c r="CB19" s="132"/>
    </row>
    <row r="20" spans="1:80" x14ac:dyDescent="0.25">
      <c r="A20" s="96">
        <f t="shared" si="0"/>
        <v>14</v>
      </c>
      <c r="B20" s="134" t="s">
        <v>795</v>
      </c>
      <c r="D20" s="134" t="s">
        <v>2697</v>
      </c>
      <c r="E20" s="134" t="s">
        <v>796</v>
      </c>
      <c r="F20" s="1">
        <v>10</v>
      </c>
      <c r="G20" s="86">
        <v>42991</v>
      </c>
      <c r="H20" s="87" t="s">
        <v>2698</v>
      </c>
      <c r="I20" s="135" t="s">
        <v>1156</v>
      </c>
      <c r="J20" s="134" t="s">
        <v>31</v>
      </c>
      <c r="K20" s="134" t="s">
        <v>16</v>
      </c>
      <c r="L20" s="76" t="s">
        <v>2570</v>
      </c>
      <c r="M20" s="131"/>
      <c r="N20" s="1"/>
      <c r="O20" s="136"/>
      <c r="P20" s="87" t="str">
        <f>IF(COUNTIF(L20:O20,"=*")&gt;1,"Multiple", IF(L20="P","Surface",IF(M20="P", "Underground",IF(N20="P", "Placer", IF(O20="P", "Solution","")))))</f>
        <v>Surface</v>
      </c>
      <c r="Q20" s="95" t="s">
        <v>3181</v>
      </c>
      <c r="R20" s="93" t="s">
        <v>2260</v>
      </c>
      <c r="S20" s="33">
        <v>21268.7</v>
      </c>
      <c r="T20" s="12">
        <v>44.140218328000003</v>
      </c>
      <c r="U20" s="13">
        <v>-105.271975416</v>
      </c>
      <c r="V20" s="136">
        <v>48</v>
      </c>
      <c r="W20" s="136">
        <v>70</v>
      </c>
      <c r="X20" s="137">
        <v>16</v>
      </c>
      <c r="Y20" s="138"/>
      <c r="Z20" s="134" t="s">
        <v>30</v>
      </c>
      <c r="AA20" s="87" t="s">
        <v>3207</v>
      </c>
      <c r="AB20" s="134" t="s">
        <v>80</v>
      </c>
      <c r="AC20" s="134" t="s">
        <v>118</v>
      </c>
      <c r="AD20" s="124" t="s">
        <v>2701</v>
      </c>
      <c r="AE20" s="125" t="s">
        <v>2702</v>
      </c>
      <c r="AF20" s="6" t="s">
        <v>798</v>
      </c>
      <c r="AG20" s="1">
        <v>68</v>
      </c>
      <c r="AH20" s="6" t="s">
        <v>806</v>
      </c>
      <c r="AI20" s="6" t="s">
        <v>836</v>
      </c>
      <c r="AO20" s="88" t="s">
        <v>2528</v>
      </c>
      <c r="AQ20" s="136"/>
      <c r="AR20" s="107" t="s">
        <v>2570</v>
      </c>
      <c r="AS20" s="7" t="s">
        <v>2821</v>
      </c>
      <c r="AT20" s="7" t="s">
        <v>2822</v>
      </c>
      <c r="AU20" s="77">
        <v>1975</v>
      </c>
      <c r="AV20" s="77">
        <v>1995</v>
      </c>
      <c r="AW20" s="77">
        <v>1995</v>
      </c>
      <c r="AX20" s="77">
        <v>2017</v>
      </c>
      <c r="BA20" s="77">
        <v>2017</v>
      </c>
      <c r="BB20" s="1" t="s">
        <v>3175</v>
      </c>
      <c r="BE20" s="16">
        <v>646839257</v>
      </c>
      <c r="BG20" s="1"/>
      <c r="BJ20" s="1"/>
      <c r="BM20" s="130" t="s">
        <v>2705</v>
      </c>
      <c r="BN20" s="7" t="s">
        <v>2357</v>
      </c>
      <c r="BO20" s="139" t="s">
        <v>2956</v>
      </c>
      <c r="BP20" s="1" t="s">
        <v>807</v>
      </c>
      <c r="BU20" s="76"/>
      <c r="BV20" s="76"/>
      <c r="BW20" s="76"/>
      <c r="BX20" s="76"/>
      <c r="BY20" s="76"/>
      <c r="BZ20" s="76"/>
      <c r="CA20" s="76"/>
      <c r="CB20" s="1"/>
    </row>
    <row r="21" spans="1:80" s="2" customFormat="1" x14ac:dyDescent="0.25">
      <c r="A21" s="96">
        <f t="shared" si="0"/>
        <v>15</v>
      </c>
      <c r="B21" s="135" t="s">
        <v>795</v>
      </c>
      <c r="C21" s="77" t="s">
        <v>2460</v>
      </c>
      <c r="D21" s="92" t="s">
        <v>2575</v>
      </c>
      <c r="E21" s="135"/>
      <c r="F21" s="2">
        <v>10</v>
      </c>
      <c r="G21" s="89">
        <v>42991</v>
      </c>
      <c r="H21" s="79" t="s">
        <v>2698</v>
      </c>
      <c r="I21" s="135" t="s">
        <v>1156</v>
      </c>
      <c r="J21" s="135" t="s">
        <v>31</v>
      </c>
      <c r="K21" s="135" t="s">
        <v>16</v>
      </c>
      <c r="L21" s="140"/>
      <c r="M21" s="139"/>
      <c r="N21" s="78"/>
      <c r="O21" s="141"/>
      <c r="P21" s="87" t="str">
        <f>IF(COUNTIF(L21:O21,"=*")&gt;1,"Multiple", IF(L21="P","Surface",IF(M21="P", "Underground",IF(N21="P", "Placer", IF(O21="P", "Solution","")))))</f>
        <v/>
      </c>
      <c r="Q21" s="95" t="s">
        <v>2486</v>
      </c>
      <c r="R21" s="90" t="s">
        <v>2570</v>
      </c>
      <c r="S21" s="34"/>
      <c r="T21" s="26">
        <v>44.140218328000003</v>
      </c>
      <c r="U21" s="27">
        <v>-105.271975416</v>
      </c>
      <c r="V21" s="141">
        <v>48</v>
      </c>
      <c r="W21" s="141">
        <v>70</v>
      </c>
      <c r="X21" s="142">
        <v>16</v>
      </c>
      <c r="Y21" s="143"/>
      <c r="Z21" s="135" t="s">
        <v>30</v>
      </c>
      <c r="AA21" s="87" t="s">
        <v>3207</v>
      </c>
      <c r="AB21" s="135" t="s">
        <v>80</v>
      </c>
      <c r="AC21" s="135" t="s">
        <v>118</v>
      </c>
      <c r="AD21" s="124" t="s">
        <v>2701</v>
      </c>
      <c r="AE21" s="125" t="s">
        <v>2702</v>
      </c>
      <c r="AF21" s="7" t="s">
        <v>797</v>
      </c>
      <c r="AG21" s="2">
        <v>70</v>
      </c>
      <c r="AH21" s="6" t="s">
        <v>806</v>
      </c>
      <c r="AI21" s="6" t="s">
        <v>836</v>
      </c>
      <c r="AJ21" s="7"/>
      <c r="AO21" s="91" t="s">
        <v>2528</v>
      </c>
      <c r="AQ21" s="141"/>
      <c r="AR21" s="107" t="s">
        <v>2570</v>
      </c>
      <c r="AU21" s="77"/>
      <c r="AV21" s="77"/>
      <c r="AW21" s="77"/>
      <c r="AX21" s="77"/>
      <c r="AY21" s="77"/>
      <c r="AZ21" s="77"/>
      <c r="BA21" s="77"/>
      <c r="BF21" s="92"/>
      <c r="BG21" s="78"/>
      <c r="BJ21" s="78"/>
      <c r="BO21" s="139" t="s">
        <v>2956</v>
      </c>
      <c r="BU21" s="77">
        <v>7977</v>
      </c>
      <c r="BV21" s="77">
        <v>7.91</v>
      </c>
      <c r="BW21" s="77">
        <v>30.47</v>
      </c>
      <c r="BX21" s="77">
        <v>0.35</v>
      </c>
      <c r="BY21" s="77">
        <v>30.43</v>
      </c>
      <c r="BZ21" s="77">
        <v>31.19</v>
      </c>
      <c r="CA21" s="77" t="s">
        <v>842</v>
      </c>
      <c r="CB21" s="78"/>
    </row>
    <row r="22" spans="1:80" s="2" customFormat="1" x14ac:dyDescent="0.25">
      <c r="A22" s="96">
        <f t="shared" si="0"/>
        <v>16</v>
      </c>
      <c r="B22" s="135" t="s">
        <v>795</v>
      </c>
      <c r="C22" s="77" t="s">
        <v>2462</v>
      </c>
      <c r="D22" s="92" t="s">
        <v>2575</v>
      </c>
      <c r="E22" s="135"/>
      <c r="F22" s="1">
        <v>10</v>
      </c>
      <c r="G22" s="86">
        <v>42991</v>
      </c>
      <c r="H22" s="87" t="s">
        <v>2698</v>
      </c>
      <c r="I22" s="135" t="s">
        <v>1156</v>
      </c>
      <c r="J22" s="135" t="s">
        <v>31</v>
      </c>
      <c r="K22" s="135" t="s">
        <v>16</v>
      </c>
      <c r="L22" s="77"/>
      <c r="M22" s="139"/>
      <c r="O22" s="141"/>
      <c r="P22" s="87" t="str">
        <f>IF(COUNTIF(L22:O22,"=*")&gt;1,"Multiple", IF(L22="P","Surface",IF(M22="P", "Underground",IF(N22="P", "Placer", IF(O22="P", "Solution","")))))</f>
        <v/>
      </c>
      <c r="Q22" s="95" t="s">
        <v>2486</v>
      </c>
      <c r="R22" s="93" t="s">
        <v>2570</v>
      </c>
      <c r="S22" s="33"/>
      <c r="T22" s="12">
        <v>44.140218328000003</v>
      </c>
      <c r="U22" s="13">
        <v>-105.271975416</v>
      </c>
      <c r="V22" s="141">
        <v>48</v>
      </c>
      <c r="W22" s="141">
        <v>70</v>
      </c>
      <c r="X22" s="142">
        <v>16</v>
      </c>
      <c r="Y22" s="143"/>
      <c r="Z22" s="135" t="s">
        <v>30</v>
      </c>
      <c r="AA22" s="87" t="s">
        <v>3207</v>
      </c>
      <c r="AB22" s="135" t="s">
        <v>80</v>
      </c>
      <c r="AC22" s="135" t="s">
        <v>118</v>
      </c>
      <c r="AD22" s="124" t="s">
        <v>2701</v>
      </c>
      <c r="AE22" s="125" t="s">
        <v>2702</v>
      </c>
      <c r="AF22" s="7" t="s">
        <v>799</v>
      </c>
      <c r="AG22" s="2">
        <v>70</v>
      </c>
      <c r="AH22" s="6" t="s">
        <v>806</v>
      </c>
      <c r="AI22" s="6" t="s">
        <v>836</v>
      </c>
      <c r="AJ22" s="7"/>
      <c r="AO22" s="88" t="s">
        <v>2528</v>
      </c>
      <c r="AQ22" s="141"/>
      <c r="AR22" s="107" t="s">
        <v>2570</v>
      </c>
      <c r="AS22" s="7"/>
      <c r="AT22" s="7"/>
      <c r="AU22" s="77"/>
      <c r="AV22" s="77"/>
      <c r="AW22" s="77"/>
      <c r="AX22" s="77"/>
      <c r="AY22" s="77"/>
      <c r="AZ22" s="77"/>
      <c r="BA22" s="77"/>
      <c r="BE22" s="16"/>
      <c r="BN22" s="7"/>
      <c r="BO22" s="139" t="s">
        <v>2956</v>
      </c>
      <c r="BU22" s="77">
        <v>8488</v>
      </c>
      <c r="BV22" s="77">
        <v>5.15</v>
      </c>
      <c r="BW22" s="77"/>
      <c r="BX22" s="77">
        <v>0.32</v>
      </c>
      <c r="BY22" s="77"/>
      <c r="BZ22" s="77"/>
      <c r="CA22" s="77"/>
    </row>
    <row r="23" spans="1:80" x14ac:dyDescent="0.25">
      <c r="A23" s="96">
        <f t="shared" si="0"/>
        <v>17</v>
      </c>
      <c r="B23" s="134" t="s">
        <v>800</v>
      </c>
      <c r="D23" s="134" t="s">
        <v>2697</v>
      </c>
      <c r="E23" s="134" t="s">
        <v>2726</v>
      </c>
      <c r="F23" s="1">
        <v>11</v>
      </c>
      <c r="G23" s="86">
        <v>42991</v>
      </c>
      <c r="H23" s="87" t="s">
        <v>2698</v>
      </c>
      <c r="I23" s="134" t="s">
        <v>1157</v>
      </c>
      <c r="J23" s="134" t="s">
        <v>31</v>
      </c>
      <c r="K23" s="134" t="s">
        <v>16</v>
      </c>
      <c r="L23" s="102" t="s">
        <v>2570</v>
      </c>
      <c r="M23" s="131"/>
      <c r="N23" s="107"/>
      <c r="O23" s="136"/>
      <c r="P23" s="87" t="str">
        <f>IF(COUNTIF(L23:O23,"=*")&gt;1,"Multiple", IF(L23="P","Surface",IF(M23="P", "Underground",IF(N23="P", "Placer", IF(O23="P", "Solution","")))))</f>
        <v>Surface</v>
      </c>
      <c r="Q23" s="95" t="s">
        <v>3181</v>
      </c>
      <c r="R23" s="93" t="s">
        <v>2570</v>
      </c>
      <c r="S23" s="33"/>
      <c r="T23" s="12">
        <v>44.080501013400003</v>
      </c>
      <c r="U23" s="13">
        <v>-105.33240381100001</v>
      </c>
      <c r="V23" s="136">
        <v>47</v>
      </c>
      <c r="W23" s="136">
        <v>71</v>
      </c>
      <c r="X23" s="137">
        <v>1</v>
      </c>
      <c r="Y23" s="138"/>
      <c r="Z23" s="134" t="s">
        <v>30</v>
      </c>
      <c r="AA23" s="87" t="s">
        <v>3206</v>
      </c>
      <c r="AB23" s="134" t="s">
        <v>80</v>
      </c>
      <c r="AC23" s="134" t="s">
        <v>118</v>
      </c>
      <c r="AD23" s="124" t="s">
        <v>2701</v>
      </c>
      <c r="AE23" s="125" t="s">
        <v>2702</v>
      </c>
      <c r="AF23" s="6" t="s">
        <v>802</v>
      </c>
      <c r="AG23" s="1">
        <v>65</v>
      </c>
      <c r="AH23" s="6" t="s">
        <v>806</v>
      </c>
      <c r="AI23" s="6" t="s">
        <v>836</v>
      </c>
      <c r="AO23" s="88" t="s">
        <v>2528</v>
      </c>
      <c r="AQ23" s="136"/>
      <c r="AR23" s="107" t="s">
        <v>2570</v>
      </c>
      <c r="AS23" s="6" t="s">
        <v>803</v>
      </c>
      <c r="AT23" s="6" t="s">
        <v>803</v>
      </c>
      <c r="BE23" s="11">
        <v>120605175</v>
      </c>
      <c r="BF23" s="97"/>
      <c r="BG23" s="107"/>
      <c r="BJ23" s="107"/>
      <c r="BN23" s="134" t="s">
        <v>801</v>
      </c>
      <c r="BO23" s="131"/>
      <c r="BU23" s="76">
        <v>8444</v>
      </c>
      <c r="BV23" s="76">
        <v>5.17</v>
      </c>
      <c r="BW23" s="76"/>
      <c r="BX23" s="76">
        <v>0.33</v>
      </c>
      <c r="BY23" s="76"/>
      <c r="BZ23" s="76"/>
      <c r="CA23" s="76" t="s">
        <v>830</v>
      </c>
      <c r="CB23" s="107"/>
    </row>
    <row r="24" spans="1:80" s="2" customFormat="1" x14ac:dyDescent="0.25">
      <c r="A24" s="96">
        <f t="shared" si="0"/>
        <v>18</v>
      </c>
      <c r="B24" s="135" t="s">
        <v>800</v>
      </c>
      <c r="C24" s="77" t="s">
        <v>2460</v>
      </c>
      <c r="D24" s="92" t="s">
        <v>2575</v>
      </c>
      <c r="E24" s="135"/>
      <c r="F24" s="2">
        <f>F20+1</f>
        <v>11</v>
      </c>
      <c r="G24" s="89">
        <v>42991</v>
      </c>
      <c r="H24" s="79" t="s">
        <v>2698</v>
      </c>
      <c r="I24" s="134" t="s">
        <v>1157</v>
      </c>
      <c r="J24" s="134" t="s">
        <v>31</v>
      </c>
      <c r="K24" s="134" t="s">
        <v>16</v>
      </c>
      <c r="L24" s="102" t="s">
        <v>807</v>
      </c>
      <c r="M24" s="139"/>
      <c r="N24" s="78"/>
      <c r="O24" s="141"/>
      <c r="P24" s="87" t="str">
        <f>IF(COUNTIF(L24:O24,"=*")&gt;1,"Multiple", IF(L24="P","Surface",IF(M24="P", "Underground",IF(N24="P", "Placer", IF(O24="P", "Solution","")))))</f>
        <v/>
      </c>
      <c r="Q24" s="95" t="s">
        <v>2486</v>
      </c>
      <c r="R24" s="90" t="s">
        <v>2570</v>
      </c>
      <c r="S24" s="34"/>
      <c r="T24" s="26">
        <v>44.080501013400003</v>
      </c>
      <c r="U24" s="27">
        <v>-105.33240381100001</v>
      </c>
      <c r="V24" s="141"/>
      <c r="W24" s="141"/>
      <c r="X24" s="142"/>
      <c r="Y24" s="143"/>
      <c r="Z24" s="135" t="s">
        <v>30</v>
      </c>
      <c r="AA24" s="87" t="s">
        <v>3206</v>
      </c>
      <c r="AB24" s="135"/>
      <c r="AC24" s="135" t="s">
        <v>118</v>
      </c>
      <c r="AD24" s="124" t="s">
        <v>2701</v>
      </c>
      <c r="AE24" s="125" t="s">
        <v>2702</v>
      </c>
      <c r="AF24" s="7" t="s">
        <v>802</v>
      </c>
      <c r="AG24" s="2">
        <v>65</v>
      </c>
      <c r="AH24" s="6" t="s">
        <v>806</v>
      </c>
      <c r="AI24" s="6" t="s">
        <v>836</v>
      </c>
      <c r="AJ24" s="7"/>
      <c r="AO24" s="91" t="s">
        <v>2528</v>
      </c>
      <c r="AQ24" s="141"/>
      <c r="AR24" s="107" t="s">
        <v>2570</v>
      </c>
      <c r="AS24" s="7"/>
      <c r="AT24" s="7"/>
      <c r="AU24" s="77"/>
      <c r="AV24" s="77"/>
      <c r="AW24" s="77"/>
      <c r="AX24" s="77"/>
      <c r="AY24" s="77"/>
      <c r="AZ24" s="77"/>
      <c r="BA24" s="77"/>
      <c r="BE24" s="16"/>
      <c r="BF24" s="92"/>
      <c r="BG24" s="78"/>
      <c r="BJ24" s="78"/>
      <c r="BM24" s="130" t="s">
        <v>2705</v>
      </c>
      <c r="BN24" s="135" t="s">
        <v>801</v>
      </c>
      <c r="BO24" s="139"/>
      <c r="BU24" s="77">
        <v>8444</v>
      </c>
      <c r="BV24" s="77">
        <v>5.17</v>
      </c>
      <c r="BW24" s="77"/>
      <c r="BX24" s="77">
        <v>0.33</v>
      </c>
      <c r="BY24" s="77"/>
      <c r="BZ24" s="77"/>
      <c r="CA24" s="77" t="s">
        <v>830</v>
      </c>
      <c r="CB24" s="78"/>
    </row>
    <row r="25" spans="1:80" x14ac:dyDescent="0.25">
      <c r="A25" s="96">
        <f t="shared" si="0"/>
        <v>19</v>
      </c>
      <c r="B25" s="134" t="s">
        <v>30</v>
      </c>
      <c r="D25" s="134" t="s">
        <v>2697</v>
      </c>
      <c r="E25" s="134" t="s">
        <v>2726</v>
      </c>
      <c r="F25" s="1">
        <f>F24+1</f>
        <v>12</v>
      </c>
      <c r="G25" s="86">
        <v>42991</v>
      </c>
      <c r="H25" s="87" t="s">
        <v>2698</v>
      </c>
      <c r="I25" s="134"/>
      <c r="J25" s="134" t="s">
        <v>31</v>
      </c>
      <c r="K25" s="134" t="s">
        <v>16</v>
      </c>
      <c r="L25" s="87"/>
      <c r="M25" s="131" t="s">
        <v>2570</v>
      </c>
      <c r="N25" s="107"/>
      <c r="O25" s="136"/>
      <c r="P25" s="87" t="str">
        <f>IF(COUNTIF(L25:O25,"=*")&gt;1,"Multiple", IF(L25="P","Surface",IF(M25="P", "Underground",IF(N25="P", "Placer", IF(O25="P", "Solution","")))))</f>
        <v>Underground</v>
      </c>
      <c r="Q25" s="95" t="s">
        <v>11</v>
      </c>
      <c r="R25" s="93" t="s">
        <v>2570</v>
      </c>
      <c r="S25" s="33"/>
      <c r="T25" s="12">
        <v>44.297944411000003</v>
      </c>
      <c r="U25" s="13">
        <v>-105.539223662</v>
      </c>
      <c r="V25" s="144">
        <v>50</v>
      </c>
      <c r="W25" s="144">
        <v>72</v>
      </c>
      <c r="X25" s="137">
        <v>20</v>
      </c>
      <c r="Y25" s="138"/>
      <c r="Z25" s="134" t="s">
        <v>30</v>
      </c>
      <c r="AA25" s="87" t="s">
        <v>3205</v>
      </c>
      <c r="AB25" s="134" t="s">
        <v>22</v>
      </c>
      <c r="AC25" s="134" t="s">
        <v>7</v>
      </c>
      <c r="AD25" s="124" t="s">
        <v>2701</v>
      </c>
      <c r="AE25" s="125" t="s">
        <v>2702</v>
      </c>
      <c r="AF25" s="6" t="s">
        <v>216</v>
      </c>
      <c r="AG25" s="1">
        <v>6</v>
      </c>
      <c r="AH25" s="6" t="s">
        <v>805</v>
      </c>
      <c r="AI25" s="6" t="s">
        <v>835</v>
      </c>
      <c r="AO25" s="88" t="s">
        <v>2528</v>
      </c>
      <c r="AQ25" s="136"/>
      <c r="AR25" s="107" t="s">
        <v>2570</v>
      </c>
      <c r="BG25" s="107"/>
      <c r="BJ25" s="107"/>
      <c r="BO25" s="131" t="s">
        <v>2784</v>
      </c>
      <c r="BU25" s="76"/>
      <c r="BV25" s="76"/>
      <c r="BW25" s="76"/>
      <c r="BX25" s="76"/>
      <c r="BY25" s="76"/>
      <c r="BZ25" s="76"/>
      <c r="CA25" s="76"/>
      <c r="CB25" s="107"/>
    </row>
    <row r="26" spans="1:80" s="2" customFormat="1" x14ac:dyDescent="0.25">
      <c r="A26" s="96">
        <f t="shared" si="0"/>
        <v>20</v>
      </c>
      <c r="B26" s="135" t="s">
        <v>30</v>
      </c>
      <c r="C26" s="77" t="s">
        <v>2460</v>
      </c>
      <c r="D26" s="92" t="s">
        <v>2575</v>
      </c>
      <c r="E26" s="135"/>
      <c r="F26" s="2">
        <v>12</v>
      </c>
      <c r="G26" s="89">
        <v>42991</v>
      </c>
      <c r="H26" s="79" t="s">
        <v>2698</v>
      </c>
      <c r="I26" s="135"/>
      <c r="J26" s="135" t="s">
        <v>31</v>
      </c>
      <c r="K26" s="135" t="s">
        <v>16</v>
      </c>
      <c r="L26" s="79"/>
      <c r="M26" s="139"/>
      <c r="N26" s="78"/>
      <c r="O26" s="141"/>
      <c r="P26" s="79" t="str">
        <f>IF(COUNTIF(L26:O26,"=*")&gt;1,"Multiple", IF(L26="P","Surface",IF(M26="P", "Underground",IF(N26="P", "Placer", IF(O26="P", "Solution","")))))</f>
        <v/>
      </c>
      <c r="Q26" s="95" t="s">
        <v>2486</v>
      </c>
      <c r="R26" s="90" t="s">
        <v>2570</v>
      </c>
      <c r="S26" s="34"/>
      <c r="T26" s="26">
        <v>44.297944411000003</v>
      </c>
      <c r="U26" s="27">
        <v>-105.539223662</v>
      </c>
      <c r="V26" s="145">
        <v>50</v>
      </c>
      <c r="W26" s="145">
        <v>72</v>
      </c>
      <c r="X26" s="142">
        <v>20</v>
      </c>
      <c r="Y26" s="143"/>
      <c r="Z26" s="135" t="s">
        <v>30</v>
      </c>
      <c r="AA26" s="87" t="s">
        <v>3206</v>
      </c>
      <c r="AB26" s="135" t="s">
        <v>22</v>
      </c>
      <c r="AC26" s="135" t="s">
        <v>7</v>
      </c>
      <c r="AD26" s="124" t="s">
        <v>2701</v>
      </c>
      <c r="AE26" s="125" t="s">
        <v>2702</v>
      </c>
      <c r="AF26" s="7" t="s">
        <v>216</v>
      </c>
      <c r="AG26" s="2">
        <v>6</v>
      </c>
      <c r="AH26" s="6" t="s">
        <v>805</v>
      </c>
      <c r="AI26" s="6" t="s">
        <v>835</v>
      </c>
      <c r="AJ26" s="7"/>
      <c r="AO26" s="91" t="s">
        <v>2528</v>
      </c>
      <c r="AQ26" s="141"/>
      <c r="AR26" s="107" t="s">
        <v>2570</v>
      </c>
      <c r="AS26" s="7"/>
      <c r="AT26" s="7"/>
      <c r="AU26" s="77"/>
      <c r="AV26" s="77"/>
      <c r="AW26" s="77"/>
      <c r="AX26" s="77"/>
      <c r="AY26" s="77"/>
      <c r="AZ26" s="77"/>
      <c r="BA26" s="77"/>
      <c r="BE26" s="16"/>
      <c r="BG26" s="78"/>
      <c r="BJ26" s="78"/>
      <c r="BN26" s="7"/>
      <c r="BO26" s="139"/>
      <c r="BU26" s="77">
        <v>7740</v>
      </c>
      <c r="BV26" s="77">
        <v>6.6</v>
      </c>
      <c r="BW26" s="77">
        <v>32.799999999999997</v>
      </c>
      <c r="BX26" s="77">
        <v>0.6</v>
      </c>
      <c r="BY26" s="77">
        <v>31.2</v>
      </c>
      <c r="BZ26" s="77">
        <v>29.4</v>
      </c>
      <c r="CA26" s="77" t="s">
        <v>842</v>
      </c>
      <c r="CB26" s="78"/>
    </row>
    <row r="27" spans="1:80" x14ac:dyDescent="0.25">
      <c r="A27" s="96">
        <f t="shared" si="0"/>
        <v>21</v>
      </c>
      <c r="B27" s="134" t="s">
        <v>32</v>
      </c>
      <c r="D27" s="134" t="s">
        <v>2697</v>
      </c>
      <c r="E27" s="134" t="s">
        <v>2726</v>
      </c>
      <c r="F27" s="1">
        <f>F25+1</f>
        <v>13</v>
      </c>
      <c r="G27" s="86">
        <v>42991</v>
      </c>
      <c r="H27" s="87" t="s">
        <v>2698</v>
      </c>
      <c r="I27" s="134"/>
      <c r="J27" s="134" t="s">
        <v>33</v>
      </c>
      <c r="K27" s="134" t="s">
        <v>24</v>
      </c>
      <c r="L27" s="146"/>
      <c r="M27" s="131" t="s">
        <v>2570</v>
      </c>
      <c r="N27" s="107"/>
      <c r="O27" s="136"/>
      <c r="P27" s="87" t="str">
        <f>IF(COUNTIF(L27:O27,"=*")&gt;1,"Multiple", IF(L27="P","Surface",IF(M27="P", "Underground",IF(N27="P", "Placer", IF(O27="P", "Solution","")))))</f>
        <v>Underground</v>
      </c>
      <c r="Q27" s="95" t="s">
        <v>11</v>
      </c>
      <c r="R27" s="93" t="s">
        <v>2570</v>
      </c>
      <c r="S27" s="33"/>
      <c r="T27" s="12">
        <v>41.019653969099998</v>
      </c>
      <c r="U27" s="13">
        <v>-108.80527745800001</v>
      </c>
      <c r="V27" s="144">
        <v>12</v>
      </c>
      <c r="W27" s="144">
        <v>101</v>
      </c>
      <c r="X27" s="137">
        <v>17</v>
      </c>
      <c r="Y27" s="138"/>
      <c r="Z27" s="134" t="s">
        <v>23</v>
      </c>
      <c r="AA27" s="87" t="s">
        <v>3205</v>
      </c>
      <c r="AB27" s="134" t="s">
        <v>22</v>
      </c>
      <c r="AC27" s="134" t="s">
        <v>7</v>
      </c>
      <c r="AD27" s="124" t="s">
        <v>2701</v>
      </c>
      <c r="AE27" s="125" t="s">
        <v>2702</v>
      </c>
      <c r="AF27" s="6" t="s">
        <v>804</v>
      </c>
      <c r="AG27" s="1">
        <v>11</v>
      </c>
      <c r="AH27" s="6" t="s">
        <v>805</v>
      </c>
      <c r="AI27" s="6" t="s">
        <v>835</v>
      </c>
      <c r="AO27" s="88" t="s">
        <v>2528</v>
      </c>
      <c r="AQ27" s="136"/>
      <c r="AR27" s="107" t="s">
        <v>2570</v>
      </c>
      <c r="AS27" s="6" t="s">
        <v>843</v>
      </c>
      <c r="AT27" s="6" t="s">
        <v>843</v>
      </c>
      <c r="AU27" s="76">
        <v>1900</v>
      </c>
      <c r="AV27" s="76">
        <v>1945</v>
      </c>
      <c r="BA27" s="76">
        <v>1945</v>
      </c>
      <c r="BB27" s="1" t="s">
        <v>3176</v>
      </c>
      <c r="BG27" s="107"/>
      <c r="BJ27" s="107"/>
      <c r="BN27" s="6" t="s">
        <v>2217</v>
      </c>
      <c r="BO27" s="131" t="s">
        <v>2869</v>
      </c>
      <c r="BU27" s="76"/>
      <c r="BV27" s="76"/>
      <c r="BW27" s="76"/>
      <c r="BX27" s="76"/>
      <c r="BY27" s="76"/>
      <c r="BZ27" s="76"/>
      <c r="CA27" s="76"/>
      <c r="CB27" s="107"/>
    </row>
    <row r="28" spans="1:80" s="2" customFormat="1" x14ac:dyDescent="0.25">
      <c r="A28" s="96">
        <f t="shared" si="0"/>
        <v>22</v>
      </c>
      <c r="B28" s="135" t="s">
        <v>32</v>
      </c>
      <c r="C28" s="77" t="s">
        <v>2460</v>
      </c>
      <c r="D28" s="92" t="s">
        <v>2575</v>
      </c>
      <c r="E28" s="135"/>
      <c r="F28" s="2">
        <f>F26+1</f>
        <v>13</v>
      </c>
      <c r="G28" s="89">
        <v>42991</v>
      </c>
      <c r="H28" s="79" t="s">
        <v>2698</v>
      </c>
      <c r="I28" s="135"/>
      <c r="J28" s="135" t="s">
        <v>33</v>
      </c>
      <c r="K28" s="135" t="s">
        <v>24</v>
      </c>
      <c r="L28" s="140"/>
      <c r="M28" s="139"/>
      <c r="N28" s="78"/>
      <c r="O28" s="141"/>
      <c r="P28" s="79" t="str">
        <f>IF(COUNTIF(L28:O28,"=*")&gt;1,"Multiple", IF(L28="P","Surface",IF(M28="P", "Underground",IF(N28="P", "Placer", IF(O28="P", "Solution","")))))</f>
        <v/>
      </c>
      <c r="Q28" s="95" t="s">
        <v>2486</v>
      </c>
      <c r="R28" s="90" t="s">
        <v>2570</v>
      </c>
      <c r="S28" s="34"/>
      <c r="T28" s="26">
        <v>41.019653969099998</v>
      </c>
      <c r="U28" s="27">
        <v>-108.80527745800001</v>
      </c>
      <c r="V28" s="145">
        <v>12</v>
      </c>
      <c r="W28" s="145">
        <v>101</v>
      </c>
      <c r="X28" s="142">
        <v>17</v>
      </c>
      <c r="Y28" s="143"/>
      <c r="Z28" s="135" t="s">
        <v>23</v>
      </c>
      <c r="AA28" s="87" t="s">
        <v>3205</v>
      </c>
      <c r="AB28" s="135" t="s">
        <v>22</v>
      </c>
      <c r="AC28" s="135" t="s">
        <v>7</v>
      </c>
      <c r="AD28" s="124" t="s">
        <v>2701</v>
      </c>
      <c r="AE28" s="125" t="s">
        <v>2702</v>
      </c>
      <c r="AF28" s="7" t="s">
        <v>804</v>
      </c>
      <c r="AG28" s="2">
        <v>11</v>
      </c>
      <c r="AH28" s="6" t="s">
        <v>805</v>
      </c>
      <c r="AI28" s="6" t="s">
        <v>835</v>
      </c>
      <c r="AJ28" s="7"/>
      <c r="AO28" s="91" t="s">
        <v>2528</v>
      </c>
      <c r="AQ28" s="141"/>
      <c r="AR28" s="107" t="s">
        <v>2570</v>
      </c>
      <c r="AS28" s="7"/>
      <c r="AT28" s="7"/>
      <c r="AU28" s="77"/>
      <c r="AV28" s="77"/>
      <c r="AW28" s="77"/>
      <c r="AX28" s="77"/>
      <c r="AY28" s="77"/>
      <c r="AZ28" s="77"/>
      <c r="BA28" s="77"/>
      <c r="BE28" s="16"/>
      <c r="BG28" s="78"/>
      <c r="BJ28" s="78"/>
      <c r="BN28" s="7" t="s">
        <v>2217</v>
      </c>
      <c r="BO28" s="131" t="s">
        <v>2869</v>
      </c>
      <c r="BU28" s="77"/>
      <c r="BV28" s="77"/>
      <c r="BW28" s="77"/>
      <c r="BX28" s="77">
        <v>0.7</v>
      </c>
      <c r="BY28" s="77"/>
      <c r="BZ28" s="77"/>
      <c r="CA28" s="77" t="s">
        <v>830</v>
      </c>
      <c r="CB28" s="78"/>
    </row>
    <row r="29" spans="1:80" x14ac:dyDescent="0.25">
      <c r="A29" s="96">
        <f t="shared" si="0"/>
        <v>23</v>
      </c>
      <c r="B29" s="134" t="s">
        <v>2772</v>
      </c>
      <c r="D29" s="134" t="s">
        <v>2697</v>
      </c>
      <c r="E29" s="134" t="s">
        <v>796</v>
      </c>
      <c r="F29" s="1">
        <v>14</v>
      </c>
      <c r="G29" s="86">
        <v>42991</v>
      </c>
      <c r="H29" s="87" t="s">
        <v>2698</v>
      </c>
      <c r="I29" s="134" t="s">
        <v>1158</v>
      </c>
      <c r="J29" s="134" t="s">
        <v>26</v>
      </c>
      <c r="K29" s="134" t="s">
        <v>9</v>
      </c>
      <c r="L29" s="146" t="s">
        <v>2570</v>
      </c>
      <c r="M29" s="131"/>
      <c r="N29" s="107"/>
      <c r="O29" s="136"/>
      <c r="P29" s="87" t="str">
        <f>IF(COUNTIF(L29:O29,"=*")&gt;1,"Multiple", IF(L29="P","Surface",IF(M29="P", "Underground",IF(N29="P", "Placer", IF(O29="P", "Solution","")))))</f>
        <v>Surface</v>
      </c>
      <c r="Q29" s="95" t="s">
        <v>3181</v>
      </c>
      <c r="R29" s="93" t="s">
        <v>2260</v>
      </c>
      <c r="S29" s="147">
        <v>17154.259999999998</v>
      </c>
      <c r="T29" s="12">
        <v>41.7475593809</v>
      </c>
      <c r="U29" s="13">
        <v>-106.431290295</v>
      </c>
      <c r="V29" s="136">
        <v>21</v>
      </c>
      <c r="W29" s="136">
        <v>79</v>
      </c>
      <c r="X29" s="137"/>
      <c r="Y29" s="138"/>
      <c r="Z29" s="134" t="s">
        <v>8</v>
      </c>
      <c r="AA29" s="87" t="s">
        <v>3205</v>
      </c>
      <c r="AB29" s="134" t="s">
        <v>808</v>
      </c>
      <c r="AC29" s="134" t="s">
        <v>118</v>
      </c>
      <c r="AD29" s="124" t="s">
        <v>2701</v>
      </c>
      <c r="AE29" s="125" t="s">
        <v>2702</v>
      </c>
      <c r="AF29" s="6" t="s">
        <v>29</v>
      </c>
      <c r="AG29" s="1">
        <v>32</v>
      </c>
      <c r="AH29" s="183" t="s">
        <v>26</v>
      </c>
      <c r="AI29" s="6" t="s">
        <v>1408</v>
      </c>
      <c r="AJ29" s="7"/>
      <c r="AO29" s="88" t="s">
        <v>2528</v>
      </c>
      <c r="AQ29" s="136"/>
      <c r="AR29" s="107" t="s">
        <v>2570</v>
      </c>
      <c r="AS29" s="6" t="s">
        <v>810</v>
      </c>
      <c r="AT29" s="6" t="s">
        <v>810</v>
      </c>
      <c r="AU29" s="76">
        <v>2006</v>
      </c>
      <c r="AV29" s="76">
        <v>2012</v>
      </c>
      <c r="BA29" s="76">
        <v>2012</v>
      </c>
      <c r="BE29" s="184">
        <v>418212</v>
      </c>
      <c r="BF29" s="97"/>
      <c r="BG29" s="107"/>
      <c r="BJ29" s="107"/>
      <c r="BM29" s="130" t="s">
        <v>2705</v>
      </c>
      <c r="BN29" s="6" t="s">
        <v>2816</v>
      </c>
      <c r="BO29" s="131" t="s">
        <v>2782</v>
      </c>
      <c r="BR29" s="15" t="s">
        <v>811</v>
      </c>
      <c r="BU29" s="76"/>
      <c r="BV29" s="76"/>
      <c r="BW29" s="76"/>
      <c r="BX29" s="76"/>
      <c r="BY29" s="76"/>
      <c r="BZ29" s="76"/>
      <c r="CA29" s="76"/>
      <c r="CB29" s="107"/>
    </row>
    <row r="30" spans="1:80" s="2" customFormat="1" x14ac:dyDescent="0.25">
      <c r="A30" s="96">
        <f t="shared" si="0"/>
        <v>24</v>
      </c>
      <c r="B30" s="134" t="s">
        <v>2772</v>
      </c>
      <c r="C30" s="77" t="s">
        <v>2460</v>
      </c>
      <c r="D30" s="92" t="s">
        <v>2575</v>
      </c>
      <c r="E30" s="135"/>
      <c r="F30" s="2">
        <f>F27+1</f>
        <v>14</v>
      </c>
      <c r="G30" s="89">
        <v>42991</v>
      </c>
      <c r="H30" s="79" t="s">
        <v>2698</v>
      </c>
      <c r="I30" s="135" t="s">
        <v>1158</v>
      </c>
      <c r="J30" s="135" t="s">
        <v>26</v>
      </c>
      <c r="K30" s="135" t="s">
        <v>9</v>
      </c>
      <c r="L30" s="140"/>
      <c r="M30" s="139"/>
      <c r="N30" s="78"/>
      <c r="O30" s="141"/>
      <c r="P30" s="79" t="str">
        <f>IF(COUNTIF(L30:O30,"=*")&gt;1,"Multiple", IF(L30="P","Surface",IF(M30="P", "Underground",IF(N30="P", "Placer", IF(O30="P", "Solution","")))))</f>
        <v/>
      </c>
      <c r="Q30" s="95" t="s">
        <v>2486</v>
      </c>
      <c r="R30" s="90" t="s">
        <v>2570</v>
      </c>
      <c r="S30" s="147"/>
      <c r="T30" s="26">
        <v>41.7475593809</v>
      </c>
      <c r="U30" s="27">
        <v>-106.431290295</v>
      </c>
      <c r="V30" s="141">
        <v>21</v>
      </c>
      <c r="W30" s="141">
        <v>79</v>
      </c>
      <c r="X30" s="142"/>
      <c r="Y30" s="143"/>
      <c r="Z30" s="135" t="s">
        <v>8</v>
      </c>
      <c r="AA30" s="87" t="s">
        <v>3205</v>
      </c>
      <c r="AB30" s="135" t="s">
        <v>808</v>
      </c>
      <c r="AC30" s="135" t="s">
        <v>118</v>
      </c>
      <c r="AD30" s="124" t="s">
        <v>2701</v>
      </c>
      <c r="AE30" s="125" t="s">
        <v>2702</v>
      </c>
      <c r="AF30" s="7" t="s">
        <v>29</v>
      </c>
      <c r="AG30" s="2">
        <v>32</v>
      </c>
      <c r="AH30" s="183" t="s">
        <v>26</v>
      </c>
      <c r="AI30" s="6" t="s">
        <v>1408</v>
      </c>
      <c r="AJ30" s="7"/>
      <c r="AO30" s="91" t="s">
        <v>2528</v>
      </c>
      <c r="AQ30" s="141"/>
      <c r="AR30" s="107" t="s">
        <v>2570</v>
      </c>
      <c r="AS30" s="7"/>
      <c r="AT30" s="7"/>
      <c r="AU30" s="77"/>
      <c r="AV30" s="77"/>
      <c r="AW30" s="77"/>
      <c r="AX30" s="77"/>
      <c r="AY30" s="77"/>
      <c r="AZ30" s="77"/>
      <c r="BA30" s="77"/>
      <c r="BE30" s="186"/>
      <c r="BF30" s="92"/>
      <c r="BG30" s="78"/>
      <c r="BJ30" s="78"/>
      <c r="BN30" s="6" t="s">
        <v>2816</v>
      </c>
      <c r="BO30" s="131" t="s">
        <v>2782</v>
      </c>
      <c r="BR30" s="17"/>
      <c r="BU30" s="77">
        <v>11680</v>
      </c>
      <c r="BV30" s="77">
        <v>6.51</v>
      </c>
      <c r="BW30" s="77">
        <v>8.41</v>
      </c>
      <c r="BX30" s="77">
        <v>0.52</v>
      </c>
      <c r="BY30" s="77">
        <v>43.83</v>
      </c>
      <c r="BZ30" s="77">
        <v>41.25</v>
      </c>
      <c r="CA30" s="77" t="s">
        <v>844</v>
      </c>
      <c r="CB30" s="78"/>
    </row>
    <row r="31" spans="1:80" s="2" customFormat="1" x14ac:dyDescent="0.25">
      <c r="A31" s="96">
        <f t="shared" si="0"/>
        <v>25</v>
      </c>
      <c r="B31" s="134" t="s">
        <v>2772</v>
      </c>
      <c r="C31" s="77" t="s">
        <v>2462</v>
      </c>
      <c r="D31" s="92" t="s">
        <v>2575</v>
      </c>
      <c r="E31" s="135"/>
      <c r="F31" s="2">
        <v>14</v>
      </c>
      <c r="G31" s="89">
        <v>42991</v>
      </c>
      <c r="H31" s="79" t="s">
        <v>2698</v>
      </c>
      <c r="I31" s="135" t="s">
        <v>1158</v>
      </c>
      <c r="J31" s="135" t="s">
        <v>26</v>
      </c>
      <c r="K31" s="135" t="s">
        <v>9</v>
      </c>
      <c r="L31" s="77"/>
      <c r="M31" s="139"/>
      <c r="O31" s="141"/>
      <c r="P31" s="79" t="str">
        <f>IF(COUNTIF(L31:O31,"=*")&gt;1,"Multiple", IF(L31="P","Surface",IF(M31="P", "Underground",IF(N31="P", "Placer", IF(O31="P", "Solution","")))))</f>
        <v/>
      </c>
      <c r="Q31" s="95" t="s">
        <v>2486</v>
      </c>
      <c r="R31" s="90" t="s">
        <v>2570</v>
      </c>
      <c r="S31" s="147"/>
      <c r="T31" s="26">
        <v>41.7475593809</v>
      </c>
      <c r="U31" s="27">
        <v>-106.431290295</v>
      </c>
      <c r="V31" s="141"/>
      <c r="W31" s="141"/>
      <c r="X31" s="142"/>
      <c r="Y31" s="143"/>
      <c r="Z31" s="135" t="s">
        <v>8</v>
      </c>
      <c r="AA31" s="87" t="s">
        <v>3206</v>
      </c>
      <c r="AB31" s="135" t="s">
        <v>808</v>
      </c>
      <c r="AC31" s="135" t="s">
        <v>118</v>
      </c>
      <c r="AD31" s="124" t="s">
        <v>2701</v>
      </c>
      <c r="AE31" s="125" t="s">
        <v>2702</v>
      </c>
      <c r="AF31" s="7" t="s">
        <v>29</v>
      </c>
      <c r="AH31" s="183" t="s">
        <v>26</v>
      </c>
      <c r="AI31" s="6" t="s">
        <v>1408</v>
      </c>
      <c r="AJ31" s="7"/>
      <c r="AO31" s="91" t="s">
        <v>2528</v>
      </c>
      <c r="AQ31" s="141"/>
      <c r="AR31" s="107" t="s">
        <v>2856</v>
      </c>
      <c r="AS31" s="7"/>
      <c r="AT31" s="7"/>
      <c r="AU31" s="77"/>
      <c r="AV31" s="77"/>
      <c r="AW31" s="77"/>
      <c r="AX31" s="77"/>
      <c r="AY31" s="77"/>
      <c r="AZ31" s="77"/>
      <c r="BA31" s="77"/>
      <c r="BE31" s="186"/>
      <c r="BN31" s="6" t="s">
        <v>2816</v>
      </c>
      <c r="BO31" s="139"/>
      <c r="BR31" s="17" t="s">
        <v>812</v>
      </c>
      <c r="BU31" s="77">
        <v>10839</v>
      </c>
      <c r="BV31" s="77">
        <v>7.96</v>
      </c>
      <c r="BW31" s="77"/>
      <c r="BX31" s="77">
        <v>0.59</v>
      </c>
      <c r="BY31" s="77"/>
      <c r="BZ31" s="77"/>
      <c r="CA31" s="77" t="s">
        <v>844</v>
      </c>
    </row>
    <row r="32" spans="1:80" s="2" customFormat="1" x14ac:dyDescent="0.25">
      <c r="A32" s="96">
        <f t="shared" si="0"/>
        <v>26</v>
      </c>
      <c r="B32" s="134" t="s">
        <v>2772</v>
      </c>
      <c r="C32" s="77" t="s">
        <v>2711</v>
      </c>
      <c r="D32" s="92" t="s">
        <v>2575</v>
      </c>
      <c r="E32" s="135"/>
      <c r="F32" s="2">
        <v>14</v>
      </c>
      <c r="G32" s="89">
        <v>42991</v>
      </c>
      <c r="H32" s="79" t="s">
        <v>2698</v>
      </c>
      <c r="I32" s="135" t="s">
        <v>1158</v>
      </c>
      <c r="J32" s="135" t="s">
        <v>26</v>
      </c>
      <c r="K32" s="135" t="s">
        <v>9</v>
      </c>
      <c r="L32" s="77"/>
      <c r="M32" s="139"/>
      <c r="O32" s="141"/>
      <c r="P32" s="79" t="str">
        <f>IF(COUNTIF(L32:O32,"=*")&gt;1,"Multiple", IF(L32="P","Surface",IF(M32="P", "Underground",IF(N32="P", "Placer", IF(O32="P", "Solution","")))))</f>
        <v/>
      </c>
      <c r="Q32" s="95" t="s">
        <v>2486</v>
      </c>
      <c r="R32" s="90" t="s">
        <v>2570</v>
      </c>
      <c r="S32" s="147"/>
      <c r="T32" s="26">
        <v>41.7475593809</v>
      </c>
      <c r="U32" s="27">
        <v>-106.431290295</v>
      </c>
      <c r="V32" s="141"/>
      <c r="W32" s="141"/>
      <c r="X32" s="142"/>
      <c r="Y32" s="143"/>
      <c r="Z32" s="135" t="s">
        <v>8</v>
      </c>
      <c r="AA32" s="87" t="s">
        <v>3206</v>
      </c>
      <c r="AB32" s="135" t="s">
        <v>61</v>
      </c>
      <c r="AC32" s="135" t="s">
        <v>118</v>
      </c>
      <c r="AD32" s="124" t="s">
        <v>2701</v>
      </c>
      <c r="AE32" s="125" t="s">
        <v>2702</v>
      </c>
      <c r="AF32" s="7" t="s">
        <v>29</v>
      </c>
      <c r="AH32" s="183" t="s">
        <v>26</v>
      </c>
      <c r="AI32" s="6" t="s">
        <v>1408</v>
      </c>
      <c r="AJ32" s="7"/>
      <c r="AO32" s="91" t="s">
        <v>2528</v>
      </c>
      <c r="AQ32" s="141"/>
      <c r="AR32" s="107" t="s">
        <v>2856</v>
      </c>
      <c r="AS32" s="7"/>
      <c r="AT32" s="7"/>
      <c r="AU32" s="77"/>
      <c r="AV32" s="77"/>
      <c r="AW32" s="77"/>
      <c r="AX32" s="77"/>
      <c r="AY32" s="77"/>
      <c r="AZ32" s="77"/>
      <c r="BA32" s="77"/>
      <c r="BE32" s="186"/>
      <c r="BN32" s="6" t="s">
        <v>2816</v>
      </c>
      <c r="BO32" s="139"/>
      <c r="BR32" s="17"/>
      <c r="BU32" s="77"/>
      <c r="BV32" s="77">
        <v>6.65</v>
      </c>
      <c r="BW32" s="77">
        <v>13.28</v>
      </c>
      <c r="BX32" s="77">
        <v>0.48</v>
      </c>
      <c r="BY32" s="77">
        <v>37.54</v>
      </c>
      <c r="BZ32" s="77">
        <v>42.53</v>
      </c>
      <c r="CA32" s="77" t="s">
        <v>845</v>
      </c>
    </row>
    <row r="33" spans="1:80" ht="30" x14ac:dyDescent="0.25">
      <c r="A33" s="96">
        <f t="shared" si="0"/>
        <v>27</v>
      </c>
      <c r="B33" s="134" t="s">
        <v>1159</v>
      </c>
      <c r="D33" s="134" t="s">
        <v>2697</v>
      </c>
      <c r="E33" s="134" t="s">
        <v>2726</v>
      </c>
      <c r="F33" s="1">
        <f>F31+1</f>
        <v>15</v>
      </c>
      <c r="G33" s="86">
        <v>42991</v>
      </c>
      <c r="H33" s="87" t="s">
        <v>2698</v>
      </c>
      <c r="I33" s="134" t="s">
        <v>1160</v>
      </c>
      <c r="J33" s="134" t="s">
        <v>26</v>
      </c>
      <c r="K33" s="134" t="s">
        <v>9</v>
      </c>
      <c r="L33" s="87"/>
      <c r="M33" s="131" t="s">
        <v>2570</v>
      </c>
      <c r="N33" s="107"/>
      <c r="O33" s="136"/>
      <c r="P33" s="87" t="str">
        <f>IF(COUNTIF(L33:O33,"=*")&gt;1,"Multiple", IF(L33="P","Surface",IF(M33="P", "Underground",IF(N33="P", "Placer", IF(O33="P", "Solution","")))))</f>
        <v>Underground</v>
      </c>
      <c r="Q33" s="95" t="s">
        <v>2768</v>
      </c>
      <c r="R33" s="93" t="s">
        <v>2570</v>
      </c>
      <c r="S33" s="33"/>
      <c r="T33" s="12">
        <v>41.7475593809</v>
      </c>
      <c r="U33" s="13">
        <v>-106.431290295</v>
      </c>
      <c r="V33" s="144">
        <v>21</v>
      </c>
      <c r="W33" s="144">
        <v>80</v>
      </c>
      <c r="X33" s="137">
        <v>32</v>
      </c>
      <c r="Y33" s="138"/>
      <c r="Z33" s="134" t="s">
        <v>8</v>
      </c>
      <c r="AA33" s="87" t="s">
        <v>3205</v>
      </c>
      <c r="AB33" s="134" t="s">
        <v>5</v>
      </c>
      <c r="AC33" s="134" t="s">
        <v>6</v>
      </c>
      <c r="AD33" s="124" t="s">
        <v>2701</v>
      </c>
      <c r="AE33" s="125" t="s">
        <v>2702</v>
      </c>
      <c r="AF33" s="6" t="s">
        <v>29</v>
      </c>
      <c r="AG33" s="1">
        <v>22</v>
      </c>
      <c r="AH33" s="183" t="s">
        <v>26</v>
      </c>
      <c r="AI33" s="6" t="s">
        <v>1408</v>
      </c>
      <c r="AJ33" s="7"/>
      <c r="AO33" s="88" t="s">
        <v>2528</v>
      </c>
      <c r="AQ33" s="136"/>
      <c r="AR33" s="107" t="s">
        <v>2570</v>
      </c>
      <c r="AS33" s="6" t="s">
        <v>2823</v>
      </c>
      <c r="AT33" s="6" t="s">
        <v>2824</v>
      </c>
      <c r="AU33" s="76">
        <v>1936</v>
      </c>
      <c r="AV33" s="76">
        <v>1938</v>
      </c>
      <c r="AW33" s="76">
        <v>1940</v>
      </c>
      <c r="AX33" s="76">
        <v>1943</v>
      </c>
      <c r="BA33" s="76">
        <v>1943</v>
      </c>
      <c r="BE33" s="184"/>
      <c r="BG33" s="107"/>
      <c r="BJ33" s="107"/>
      <c r="BN33" s="6" t="s">
        <v>2371</v>
      </c>
      <c r="BO33" s="131" t="s">
        <v>2782</v>
      </c>
      <c r="BR33" s="15" t="s">
        <v>813</v>
      </c>
      <c r="BS33" s="17" t="s">
        <v>814</v>
      </c>
      <c r="BU33" s="76"/>
      <c r="BV33" s="76"/>
      <c r="BW33" s="76"/>
      <c r="BX33" s="76"/>
      <c r="BY33" s="76"/>
      <c r="BZ33" s="76"/>
      <c r="CA33" s="76" t="s">
        <v>841</v>
      </c>
      <c r="CB33" s="107"/>
    </row>
    <row r="34" spans="1:80" x14ac:dyDescent="0.25">
      <c r="A34" s="96">
        <f t="shared" si="0"/>
        <v>28</v>
      </c>
      <c r="B34" s="134" t="s">
        <v>38</v>
      </c>
      <c r="D34" s="134" t="s">
        <v>2697</v>
      </c>
      <c r="E34" s="134" t="s">
        <v>2726</v>
      </c>
      <c r="F34" s="1">
        <v>16</v>
      </c>
      <c r="G34" s="86">
        <v>42991</v>
      </c>
      <c r="H34" s="87" t="s">
        <v>2698</v>
      </c>
      <c r="I34" s="134"/>
      <c r="J34" s="134" t="s">
        <v>26</v>
      </c>
      <c r="K34" s="134" t="s">
        <v>9</v>
      </c>
      <c r="L34" s="87"/>
      <c r="M34" s="131" t="s">
        <v>2570</v>
      </c>
      <c r="N34" s="107"/>
      <c r="O34" s="136"/>
      <c r="P34" s="87" t="str">
        <f>IF(COUNTIF(L34:O34,"=*")&gt;1,"Multiple", IF(L34="P","Surface",IF(M34="P", "Underground",IF(N34="P", "Placer", IF(O34="P", "Solution","")))))</f>
        <v>Underground</v>
      </c>
      <c r="Q34" s="95" t="s">
        <v>11</v>
      </c>
      <c r="R34" s="93" t="s">
        <v>2570</v>
      </c>
      <c r="S34" s="33"/>
      <c r="T34" s="12">
        <v>41.848998705100001</v>
      </c>
      <c r="U34" s="13">
        <v>-106.373700294</v>
      </c>
      <c r="V34" s="144">
        <v>22</v>
      </c>
      <c r="W34" s="144">
        <v>80</v>
      </c>
      <c r="X34" s="137">
        <v>26</v>
      </c>
      <c r="Y34" s="138"/>
      <c r="Z34" s="134" t="s">
        <v>8</v>
      </c>
      <c r="AA34" s="87" t="s">
        <v>3205</v>
      </c>
      <c r="AB34" s="134" t="s">
        <v>11</v>
      </c>
      <c r="AC34" s="134" t="s">
        <v>7</v>
      </c>
      <c r="AD34" s="124" t="s">
        <v>2701</v>
      </c>
      <c r="AE34" s="125" t="s">
        <v>2702</v>
      </c>
      <c r="AF34" s="6" t="s">
        <v>816</v>
      </c>
      <c r="AH34" s="187" t="s">
        <v>26</v>
      </c>
      <c r="AI34" s="6" t="s">
        <v>1408</v>
      </c>
      <c r="AJ34" s="7"/>
      <c r="AO34" s="88" t="s">
        <v>2528</v>
      </c>
      <c r="AQ34" s="136"/>
      <c r="AR34" s="107" t="s">
        <v>2570</v>
      </c>
      <c r="AS34" s="6" t="s">
        <v>2825</v>
      </c>
      <c r="AT34" s="6" t="s">
        <v>2826</v>
      </c>
      <c r="AU34" s="76">
        <v>1868</v>
      </c>
      <c r="AV34" s="76">
        <v>1874</v>
      </c>
      <c r="AW34" s="76">
        <v>1874</v>
      </c>
      <c r="AX34" s="76">
        <v>1881</v>
      </c>
      <c r="BA34" s="76">
        <v>1881</v>
      </c>
      <c r="BE34" s="188">
        <v>6543946</v>
      </c>
      <c r="BF34" s="97"/>
      <c r="BG34" s="107"/>
      <c r="BJ34" s="107"/>
      <c r="BM34" s="130" t="s">
        <v>2705</v>
      </c>
      <c r="BN34" s="6" t="s">
        <v>2371</v>
      </c>
      <c r="BO34" s="131" t="s">
        <v>2782</v>
      </c>
      <c r="BR34" s="15" t="s">
        <v>815</v>
      </c>
      <c r="BU34" s="76"/>
      <c r="BV34" s="76"/>
      <c r="BW34" s="76"/>
      <c r="BX34" s="76"/>
      <c r="BY34" s="76"/>
      <c r="BZ34" s="76"/>
      <c r="CA34" s="76" t="s">
        <v>830</v>
      </c>
      <c r="CB34" s="107"/>
    </row>
    <row r="35" spans="1:80" x14ac:dyDescent="0.25">
      <c r="A35" s="96">
        <f t="shared" si="0"/>
        <v>29</v>
      </c>
      <c r="B35" s="134" t="s">
        <v>39</v>
      </c>
      <c r="D35" s="134" t="s">
        <v>2697</v>
      </c>
      <c r="E35" s="134" t="s">
        <v>2726</v>
      </c>
      <c r="F35" s="1">
        <v>17</v>
      </c>
      <c r="G35" s="86">
        <v>42991</v>
      </c>
      <c r="H35" s="87" t="s">
        <v>2698</v>
      </c>
      <c r="I35" s="134"/>
      <c r="J35" s="134" t="s">
        <v>26</v>
      </c>
      <c r="K35" s="134" t="s">
        <v>9</v>
      </c>
      <c r="L35" s="87"/>
      <c r="M35" s="131" t="s">
        <v>2570</v>
      </c>
      <c r="N35" s="107"/>
      <c r="O35" s="136"/>
      <c r="P35" s="87" t="str">
        <f>IF(COUNTIF(L35:O35,"=*")&gt;1,"Multiple", IF(L35="P","Surface",IF(M35="P", "Underground",IF(N35="P", "Placer", IF(O35="P", "Solution","")))))</f>
        <v>Underground</v>
      </c>
      <c r="Q35" s="95" t="s">
        <v>11</v>
      </c>
      <c r="R35" s="93" t="s">
        <v>2570</v>
      </c>
      <c r="S35" s="33"/>
      <c r="T35" s="12">
        <v>41.845212842999999</v>
      </c>
      <c r="U35" s="13">
        <v>-106.369562887</v>
      </c>
      <c r="V35" s="144">
        <v>22</v>
      </c>
      <c r="W35" s="144">
        <v>80</v>
      </c>
      <c r="X35" s="137">
        <v>26</v>
      </c>
      <c r="Y35" s="138"/>
      <c r="Z35" s="134" t="s">
        <v>8</v>
      </c>
      <c r="AA35" s="87" t="s">
        <v>3205</v>
      </c>
      <c r="AB35" s="134" t="s">
        <v>22</v>
      </c>
      <c r="AC35" s="134" t="s">
        <v>7</v>
      </c>
      <c r="AD35" s="124" t="s">
        <v>2701</v>
      </c>
      <c r="AE35" s="125" t="s">
        <v>2702</v>
      </c>
      <c r="AF35" s="6" t="s">
        <v>816</v>
      </c>
      <c r="AG35" s="1">
        <v>7</v>
      </c>
      <c r="AH35" s="187" t="s">
        <v>26</v>
      </c>
      <c r="AI35" s="6" t="s">
        <v>1408</v>
      </c>
      <c r="AJ35" s="7"/>
      <c r="AO35" s="88" t="s">
        <v>2528</v>
      </c>
      <c r="AQ35" s="136"/>
      <c r="AR35" s="107" t="s">
        <v>2570</v>
      </c>
      <c r="AS35" s="6" t="s">
        <v>2827</v>
      </c>
      <c r="AT35" s="6" t="s">
        <v>2828</v>
      </c>
      <c r="AU35" s="76">
        <v>1868</v>
      </c>
      <c r="AV35" s="76">
        <v>1868</v>
      </c>
      <c r="AW35" s="76">
        <v>1870</v>
      </c>
      <c r="AX35" s="76">
        <v>1900</v>
      </c>
      <c r="BA35" s="76">
        <v>1900</v>
      </c>
      <c r="BE35" s="184">
        <v>129109</v>
      </c>
      <c r="BF35" s="97"/>
      <c r="BG35" s="107"/>
      <c r="BJ35" s="107"/>
      <c r="BM35" s="130" t="s">
        <v>2705</v>
      </c>
      <c r="BN35" s="6" t="s">
        <v>2371</v>
      </c>
      <c r="BO35" s="131" t="s">
        <v>2782</v>
      </c>
      <c r="BU35" s="76"/>
      <c r="BV35" s="76"/>
      <c r="BW35" s="76"/>
      <c r="BX35" s="76"/>
      <c r="BY35" s="76"/>
      <c r="BZ35" s="76"/>
      <c r="CA35" s="76" t="s">
        <v>830</v>
      </c>
      <c r="CB35" s="107"/>
    </row>
    <row r="36" spans="1:80" x14ac:dyDescent="0.25">
      <c r="A36" s="96">
        <f t="shared" si="0"/>
        <v>30</v>
      </c>
      <c r="B36" s="134" t="s">
        <v>40</v>
      </c>
      <c r="D36" s="134" t="s">
        <v>2697</v>
      </c>
      <c r="E36" s="134" t="s">
        <v>2726</v>
      </c>
      <c r="F36" s="1">
        <f>F35+1</f>
        <v>18</v>
      </c>
      <c r="G36" s="86">
        <v>42991</v>
      </c>
      <c r="H36" s="87" t="s">
        <v>2698</v>
      </c>
      <c r="I36" s="134" t="s">
        <v>1161</v>
      </c>
      <c r="J36" s="134" t="s">
        <v>26</v>
      </c>
      <c r="K36" s="134" t="s">
        <v>9</v>
      </c>
      <c r="L36" s="87"/>
      <c r="M36" s="131" t="s">
        <v>2570</v>
      </c>
      <c r="N36" s="107"/>
      <c r="O36" s="136"/>
      <c r="P36" s="87" t="str">
        <f>IF(COUNTIF(L36:O36,"=*")&gt;1,"Multiple", IF(L36="P","Surface",IF(M36="P", "Underground",IF(N36="P", "Placer", IF(O36="P", "Solution","")))))</f>
        <v>Underground</v>
      </c>
      <c r="Q36" s="95" t="s">
        <v>11</v>
      </c>
      <c r="R36" s="93" t="s">
        <v>2570</v>
      </c>
      <c r="S36" s="33"/>
      <c r="T36" s="12">
        <v>41.850837552800002</v>
      </c>
      <c r="U36" s="13">
        <v>-106.38113681</v>
      </c>
      <c r="V36" s="144">
        <v>22</v>
      </c>
      <c r="W36" s="144">
        <v>80</v>
      </c>
      <c r="X36" s="137">
        <v>26</v>
      </c>
      <c r="Y36" s="138"/>
      <c r="Z36" s="134" t="s">
        <v>8</v>
      </c>
      <c r="AA36" s="87" t="s">
        <v>3205</v>
      </c>
      <c r="AB36" s="134" t="s">
        <v>22</v>
      </c>
      <c r="AC36" s="134" t="s">
        <v>7</v>
      </c>
      <c r="AD36" s="124" t="s">
        <v>2701</v>
      </c>
      <c r="AE36" s="125" t="s">
        <v>2702</v>
      </c>
      <c r="AF36" s="6" t="s">
        <v>816</v>
      </c>
      <c r="AH36" s="187" t="s">
        <v>26</v>
      </c>
      <c r="AI36" s="6" t="s">
        <v>1408</v>
      </c>
      <c r="AJ36" s="7"/>
      <c r="AO36" s="88" t="s">
        <v>2528</v>
      </c>
      <c r="AQ36" s="136"/>
      <c r="AR36" s="107" t="s">
        <v>2570</v>
      </c>
      <c r="AS36" s="6" t="s">
        <v>2829</v>
      </c>
      <c r="AT36" s="6" t="s">
        <v>2830</v>
      </c>
      <c r="AU36" s="76">
        <v>1874</v>
      </c>
      <c r="AV36" s="76">
        <v>1874</v>
      </c>
      <c r="BA36" s="76">
        <v>1874</v>
      </c>
      <c r="BB36" s="1" t="s">
        <v>3177</v>
      </c>
      <c r="BE36" s="189"/>
      <c r="BG36" s="107"/>
      <c r="BJ36" s="107"/>
      <c r="BN36" s="6" t="s">
        <v>2371</v>
      </c>
      <c r="BO36" s="131" t="s">
        <v>2782</v>
      </c>
      <c r="BR36" s="15" t="s">
        <v>817</v>
      </c>
      <c r="BU36" s="76"/>
      <c r="BV36" s="76"/>
      <c r="BW36" s="76"/>
      <c r="BX36" s="76"/>
      <c r="BY36" s="76"/>
      <c r="BZ36" s="76"/>
      <c r="CA36" s="76" t="s">
        <v>830</v>
      </c>
      <c r="CB36" s="107"/>
    </row>
    <row r="37" spans="1:80" x14ac:dyDescent="0.25">
      <c r="A37" s="96">
        <f t="shared" si="0"/>
        <v>31</v>
      </c>
      <c r="B37" s="134" t="s">
        <v>41</v>
      </c>
      <c r="D37" s="134" t="s">
        <v>2697</v>
      </c>
      <c r="E37" s="134" t="s">
        <v>2726</v>
      </c>
      <c r="F37" s="1">
        <f>F36+1</f>
        <v>19</v>
      </c>
      <c r="G37" s="86">
        <v>42991</v>
      </c>
      <c r="H37" s="87" t="s">
        <v>2698</v>
      </c>
      <c r="I37" s="134"/>
      <c r="J37" s="134" t="s">
        <v>26</v>
      </c>
      <c r="K37" s="134" t="s">
        <v>9</v>
      </c>
      <c r="L37" s="87"/>
      <c r="M37" s="131" t="s">
        <v>2570</v>
      </c>
      <c r="N37" s="107"/>
      <c r="O37" s="136"/>
      <c r="P37" s="87" t="str">
        <f>IF(COUNTIF(L37:O37,"=*")&gt;1,"Multiple", IF(L37="P","Surface",IF(M37="P", "Underground",IF(N37="P", "Placer", IF(O37="P", "Solution","")))))</f>
        <v>Underground</v>
      </c>
      <c r="Q37" s="95" t="s">
        <v>11</v>
      </c>
      <c r="R37" s="93" t="s">
        <v>2570</v>
      </c>
      <c r="S37" s="33"/>
      <c r="T37" s="12">
        <v>41.877537097500003</v>
      </c>
      <c r="U37" s="13">
        <v>-106.380405876</v>
      </c>
      <c r="V37" s="144">
        <v>22</v>
      </c>
      <c r="W37" s="144">
        <v>80</v>
      </c>
      <c r="X37" s="137">
        <v>14</v>
      </c>
      <c r="Y37" s="138"/>
      <c r="Z37" s="134" t="s">
        <v>8</v>
      </c>
      <c r="AA37" s="87" t="s">
        <v>3205</v>
      </c>
      <c r="AB37" s="134" t="s">
        <v>22</v>
      </c>
      <c r="AC37" s="134" t="s">
        <v>7</v>
      </c>
      <c r="AD37" s="124" t="s">
        <v>2701</v>
      </c>
      <c r="AE37" s="125" t="s">
        <v>2702</v>
      </c>
      <c r="AF37" s="6" t="s">
        <v>818</v>
      </c>
      <c r="AH37" s="187" t="s">
        <v>26</v>
      </c>
      <c r="AI37" s="6" t="s">
        <v>1408</v>
      </c>
      <c r="AJ37" s="7"/>
      <c r="AO37" s="88" t="s">
        <v>2528</v>
      </c>
      <c r="AQ37" s="136"/>
      <c r="AR37" s="107" t="s">
        <v>2570</v>
      </c>
      <c r="AS37" s="6" t="s">
        <v>819</v>
      </c>
      <c r="AT37" s="6" t="s">
        <v>819</v>
      </c>
      <c r="BE37" s="184"/>
      <c r="BG37" s="107"/>
      <c r="BJ37" s="107"/>
      <c r="BN37" s="6" t="s">
        <v>2371</v>
      </c>
      <c r="BO37" s="131" t="s">
        <v>2782</v>
      </c>
      <c r="BR37" s="15" t="s">
        <v>820</v>
      </c>
      <c r="BU37" s="76"/>
      <c r="BV37" s="76"/>
      <c r="BW37" s="76"/>
      <c r="BX37" s="76"/>
      <c r="BY37" s="76"/>
      <c r="BZ37" s="76"/>
      <c r="CA37" s="76" t="s">
        <v>830</v>
      </c>
      <c r="CB37" s="107"/>
    </row>
    <row r="38" spans="1:80" x14ac:dyDescent="0.25">
      <c r="A38" s="96">
        <f t="shared" si="0"/>
        <v>32</v>
      </c>
      <c r="B38" s="134" t="s">
        <v>42</v>
      </c>
      <c r="D38" s="134" t="s">
        <v>2697</v>
      </c>
      <c r="E38" s="134" t="s">
        <v>2726</v>
      </c>
      <c r="F38" s="1">
        <f>F37+1</f>
        <v>20</v>
      </c>
      <c r="G38" s="86">
        <v>42991</v>
      </c>
      <c r="H38" s="87" t="s">
        <v>2698</v>
      </c>
      <c r="I38" s="134"/>
      <c r="J38" s="134" t="s">
        <v>26</v>
      </c>
      <c r="K38" s="134" t="s">
        <v>27</v>
      </c>
      <c r="L38" s="87"/>
      <c r="M38" s="131" t="s">
        <v>2570</v>
      </c>
      <c r="N38" s="107"/>
      <c r="O38" s="136"/>
      <c r="P38" s="87" t="str">
        <f>IF(COUNTIF(L38:O38,"=*")&gt;1,"Multiple", IF(L38="P","Surface",IF(M38="P", "Underground",IF(N38="P", "Placer", IF(O38="P", "Solution","")))))</f>
        <v>Underground</v>
      </c>
      <c r="Q38" s="95" t="s">
        <v>11</v>
      </c>
      <c r="R38" s="93" t="s">
        <v>2570</v>
      </c>
      <c r="S38" s="33"/>
      <c r="T38" s="12">
        <v>41.879293139300003</v>
      </c>
      <c r="U38" s="13">
        <v>-106.37627989000001</v>
      </c>
      <c r="V38" s="144">
        <v>22</v>
      </c>
      <c r="W38" s="144">
        <v>80</v>
      </c>
      <c r="X38" s="137">
        <v>14</v>
      </c>
      <c r="Y38" s="138"/>
      <c r="Z38" s="134" t="s">
        <v>8</v>
      </c>
      <c r="AA38" s="87" t="s">
        <v>3205</v>
      </c>
      <c r="AB38" s="134" t="s">
        <v>22</v>
      </c>
      <c r="AC38" s="134" t="s">
        <v>7</v>
      </c>
      <c r="AD38" s="124" t="s">
        <v>2701</v>
      </c>
      <c r="AE38" s="125" t="s">
        <v>2702</v>
      </c>
      <c r="AF38" s="6" t="s">
        <v>822</v>
      </c>
      <c r="AG38" s="1">
        <v>8</v>
      </c>
      <c r="AH38" s="187" t="s">
        <v>26</v>
      </c>
      <c r="AI38" s="6" t="s">
        <v>1408</v>
      </c>
      <c r="AJ38" s="7"/>
      <c r="AO38" s="88" t="s">
        <v>2528</v>
      </c>
      <c r="AQ38" s="136"/>
      <c r="AR38" s="107" t="s">
        <v>2570</v>
      </c>
      <c r="AS38" s="6" t="s">
        <v>2831</v>
      </c>
      <c r="AT38" s="6" t="s">
        <v>2832</v>
      </c>
      <c r="AU38" s="76">
        <v>1868</v>
      </c>
      <c r="AV38" s="76">
        <v>1874</v>
      </c>
      <c r="AW38" s="76">
        <v>1874</v>
      </c>
      <c r="AX38" s="76">
        <v>1881</v>
      </c>
      <c r="BA38" s="76">
        <v>1881</v>
      </c>
      <c r="BE38" s="184"/>
      <c r="BG38" s="107"/>
      <c r="BJ38" s="107"/>
      <c r="BN38" s="6" t="s">
        <v>2371</v>
      </c>
      <c r="BO38" s="131" t="s">
        <v>2782</v>
      </c>
      <c r="BR38" s="15" t="s">
        <v>821</v>
      </c>
      <c r="BU38" s="76"/>
      <c r="BV38" s="76"/>
      <c r="BW38" s="76"/>
      <c r="BX38" s="76"/>
      <c r="BY38" s="76"/>
      <c r="BZ38" s="76"/>
      <c r="CA38" s="76" t="s">
        <v>830</v>
      </c>
      <c r="CB38" s="107"/>
    </row>
    <row r="39" spans="1:80" x14ac:dyDescent="0.25">
      <c r="A39" s="96">
        <f t="shared" si="0"/>
        <v>33</v>
      </c>
      <c r="B39" s="134" t="s">
        <v>43</v>
      </c>
      <c r="D39" s="134" t="s">
        <v>2697</v>
      </c>
      <c r="E39" s="134" t="s">
        <v>2726</v>
      </c>
      <c r="F39" s="1">
        <f>F38+1</f>
        <v>21</v>
      </c>
      <c r="G39" s="86">
        <v>42991</v>
      </c>
      <c r="H39" s="87" t="s">
        <v>2698</v>
      </c>
      <c r="I39" s="134"/>
      <c r="J39" s="134" t="s">
        <v>26</v>
      </c>
      <c r="K39" s="134" t="s">
        <v>9</v>
      </c>
      <c r="L39" s="87"/>
      <c r="M39" s="131" t="s">
        <v>2570</v>
      </c>
      <c r="N39" s="107"/>
      <c r="O39" s="136"/>
      <c r="P39" s="87" t="str">
        <f>IF(COUNTIF(L39:O39,"=*")&gt;1,"Multiple", IF(L39="P","Surface",IF(M39="P", "Underground",IF(N39="P", "Placer", IF(O39="P", "Solution","")))))</f>
        <v>Underground</v>
      </c>
      <c r="Q39" s="95" t="s">
        <v>11</v>
      </c>
      <c r="R39" s="93" t="s">
        <v>2570</v>
      </c>
      <c r="S39" s="33"/>
      <c r="T39" s="12">
        <v>41.849782919600003</v>
      </c>
      <c r="U39" s="13">
        <v>-106.368535296</v>
      </c>
      <c r="V39" s="144">
        <v>22</v>
      </c>
      <c r="W39" s="144">
        <v>80</v>
      </c>
      <c r="X39" s="137">
        <v>26</v>
      </c>
      <c r="Y39" s="138"/>
      <c r="Z39" s="134" t="s">
        <v>8</v>
      </c>
      <c r="AA39" s="87" t="s">
        <v>3205</v>
      </c>
      <c r="AB39" s="134" t="s">
        <v>22</v>
      </c>
      <c r="AC39" s="134" t="s">
        <v>7</v>
      </c>
      <c r="AD39" s="124" t="s">
        <v>2701</v>
      </c>
      <c r="AE39" s="125" t="s">
        <v>2702</v>
      </c>
      <c r="AF39" s="6" t="s">
        <v>816</v>
      </c>
      <c r="AG39" s="1">
        <v>7</v>
      </c>
      <c r="AH39" s="187" t="s">
        <v>26</v>
      </c>
      <c r="AI39" s="6" t="s">
        <v>1408</v>
      </c>
      <c r="AJ39" s="7"/>
      <c r="AO39" s="88" t="s">
        <v>2528</v>
      </c>
      <c r="AQ39" s="136"/>
      <c r="AR39" s="107" t="s">
        <v>2570</v>
      </c>
      <c r="AS39" s="6" t="s">
        <v>823</v>
      </c>
      <c r="AT39" s="6" t="s">
        <v>823</v>
      </c>
      <c r="AU39" s="76">
        <v>1881</v>
      </c>
      <c r="AV39" s="76">
        <v>1890</v>
      </c>
      <c r="BE39" s="184"/>
      <c r="BG39" s="107"/>
      <c r="BJ39" s="107"/>
      <c r="BN39" s="6" t="s">
        <v>2371</v>
      </c>
      <c r="BO39" s="131" t="s">
        <v>2782</v>
      </c>
      <c r="BR39" s="15" t="s">
        <v>824</v>
      </c>
      <c r="BS39" s="17" t="s">
        <v>825</v>
      </c>
      <c r="BU39" s="76"/>
      <c r="BV39" s="76"/>
      <c r="BW39" s="76"/>
      <c r="BX39" s="76"/>
      <c r="BY39" s="76"/>
      <c r="BZ39" s="76"/>
      <c r="CA39" s="76" t="s">
        <v>830</v>
      </c>
      <c r="CB39" s="107"/>
    </row>
    <row r="40" spans="1:80" x14ac:dyDescent="0.25">
      <c r="A40" s="96">
        <f t="shared" ref="A40:A73" si="2">A39+1</f>
        <v>34</v>
      </c>
      <c r="B40" s="134" t="s">
        <v>44</v>
      </c>
      <c r="D40" s="134" t="s">
        <v>2697</v>
      </c>
      <c r="E40" s="134" t="s">
        <v>2726</v>
      </c>
      <c r="F40" s="1">
        <v>22</v>
      </c>
      <c r="G40" s="86">
        <v>42991</v>
      </c>
      <c r="H40" s="87" t="s">
        <v>2698</v>
      </c>
      <c r="I40" s="134"/>
      <c r="J40" s="134" t="s">
        <v>26</v>
      </c>
      <c r="K40" s="134" t="s">
        <v>9</v>
      </c>
      <c r="L40" s="87"/>
      <c r="M40" s="131" t="s">
        <v>2570</v>
      </c>
      <c r="N40" s="107"/>
      <c r="O40" s="136"/>
      <c r="P40" s="87" t="str">
        <f>IF(COUNTIF(L40:O40,"=*")&gt;1,"Multiple", IF(L40="P","Surface",IF(M40="P", "Underground",IF(N40="P", "Placer", IF(O40="P", "Solution","")))))</f>
        <v>Underground</v>
      </c>
      <c r="Q40" s="95" t="s">
        <v>2768</v>
      </c>
      <c r="R40" s="93" t="s">
        <v>2570</v>
      </c>
      <c r="S40" s="148"/>
      <c r="T40" s="12">
        <v>41.829378732800002</v>
      </c>
      <c r="U40" s="13">
        <v>-106.348599987</v>
      </c>
      <c r="V40" s="144">
        <v>22</v>
      </c>
      <c r="W40" s="144">
        <v>80</v>
      </c>
      <c r="X40" s="137">
        <v>36</v>
      </c>
      <c r="Y40" s="138"/>
      <c r="Z40" s="134" t="s">
        <v>8</v>
      </c>
      <c r="AA40" s="87" t="s">
        <v>3205</v>
      </c>
      <c r="AB40" s="134" t="s">
        <v>45</v>
      </c>
      <c r="AC40" s="134" t="s">
        <v>7</v>
      </c>
      <c r="AD40" s="124" t="s">
        <v>2701</v>
      </c>
      <c r="AE40" s="125" t="s">
        <v>2702</v>
      </c>
      <c r="AF40" s="6" t="s">
        <v>828</v>
      </c>
      <c r="AG40" s="1">
        <v>8</v>
      </c>
      <c r="AH40" s="187" t="s">
        <v>26</v>
      </c>
      <c r="AI40" s="6" t="s">
        <v>1408</v>
      </c>
      <c r="AJ40" s="7"/>
      <c r="AO40" s="88" t="s">
        <v>2528</v>
      </c>
      <c r="AQ40" s="136"/>
      <c r="AR40" s="107" t="s">
        <v>2570</v>
      </c>
      <c r="AS40" s="6" t="s">
        <v>827</v>
      </c>
      <c r="AT40" s="6" t="s">
        <v>827</v>
      </c>
      <c r="AU40" s="76">
        <v>1899</v>
      </c>
      <c r="AV40" s="76">
        <v>1902</v>
      </c>
      <c r="BE40" s="184"/>
      <c r="BG40" s="107"/>
      <c r="BJ40" s="107"/>
      <c r="BN40" s="6" t="s">
        <v>2371</v>
      </c>
      <c r="BO40" s="149" t="s">
        <v>3187</v>
      </c>
      <c r="BR40" s="15" t="s">
        <v>826</v>
      </c>
      <c r="BU40" s="76"/>
      <c r="BV40" s="76"/>
      <c r="BW40" s="76"/>
      <c r="BX40" s="76"/>
      <c r="BY40" s="76"/>
      <c r="BZ40" s="76"/>
      <c r="CA40" s="76"/>
      <c r="CB40" s="107"/>
    </row>
    <row r="41" spans="1:80" s="2" customFormat="1" x14ac:dyDescent="0.25">
      <c r="A41" s="96">
        <f t="shared" si="2"/>
        <v>35</v>
      </c>
      <c r="B41" s="135" t="s">
        <v>44</v>
      </c>
      <c r="C41" s="77" t="s">
        <v>2460</v>
      </c>
      <c r="D41" s="92" t="s">
        <v>2575</v>
      </c>
      <c r="E41" s="135"/>
      <c r="F41" s="2">
        <v>22</v>
      </c>
      <c r="G41" s="89">
        <v>42991</v>
      </c>
      <c r="H41" s="79" t="s">
        <v>2698</v>
      </c>
      <c r="I41" s="135"/>
      <c r="J41" s="135" t="s">
        <v>26</v>
      </c>
      <c r="K41" s="135" t="s">
        <v>9</v>
      </c>
      <c r="L41" s="79"/>
      <c r="M41" s="139"/>
      <c r="N41" s="78"/>
      <c r="O41" s="141"/>
      <c r="P41" s="79" t="str">
        <f>IF(COUNTIF(L41:O41,"=*")&gt;1,"Multiple", IF(L41="P","Surface",IF(M41="P", "Underground",IF(N41="P", "Placer", IF(O41="P", "Solution","")))))</f>
        <v/>
      </c>
      <c r="Q41" s="95" t="s">
        <v>2486</v>
      </c>
      <c r="R41" s="90" t="s">
        <v>2570</v>
      </c>
      <c r="S41" s="147"/>
      <c r="T41" s="26">
        <v>41.829378732800002</v>
      </c>
      <c r="U41" s="27">
        <v>-106.348599987</v>
      </c>
      <c r="V41" s="145">
        <v>22</v>
      </c>
      <c r="W41" s="145">
        <v>80</v>
      </c>
      <c r="X41" s="142">
        <v>36</v>
      </c>
      <c r="Y41" s="143"/>
      <c r="Z41" s="135" t="s">
        <v>8</v>
      </c>
      <c r="AA41" s="87" t="s">
        <v>3205</v>
      </c>
      <c r="AB41" s="135" t="s">
        <v>45</v>
      </c>
      <c r="AC41" s="135" t="s">
        <v>7</v>
      </c>
      <c r="AD41" s="124" t="s">
        <v>2701</v>
      </c>
      <c r="AE41" s="125" t="s">
        <v>2702</v>
      </c>
      <c r="AF41" s="7" t="s">
        <v>828</v>
      </c>
      <c r="AG41" s="2">
        <v>8</v>
      </c>
      <c r="AH41" s="187" t="s">
        <v>26</v>
      </c>
      <c r="AI41" s="6" t="s">
        <v>1408</v>
      </c>
      <c r="AJ41" s="7"/>
      <c r="AO41" s="91" t="s">
        <v>2528</v>
      </c>
      <c r="AQ41" s="141"/>
      <c r="AR41" s="107" t="s">
        <v>2570</v>
      </c>
      <c r="AS41" s="7"/>
      <c r="AT41" s="7"/>
      <c r="AU41" s="77"/>
      <c r="AV41" s="77"/>
      <c r="AW41" s="77"/>
      <c r="AX41" s="77"/>
      <c r="AY41" s="77"/>
      <c r="AZ41" s="77"/>
      <c r="BA41" s="77"/>
      <c r="BE41" s="186"/>
      <c r="BG41" s="78"/>
      <c r="BJ41" s="78"/>
      <c r="BN41" s="7" t="s">
        <v>2371</v>
      </c>
      <c r="BO41" s="149" t="s">
        <v>3187</v>
      </c>
      <c r="BP41" s="2" t="s">
        <v>807</v>
      </c>
      <c r="BR41" s="17" t="s">
        <v>826</v>
      </c>
      <c r="BU41" s="77"/>
      <c r="BV41" s="77">
        <v>9.18</v>
      </c>
      <c r="BW41" s="77">
        <v>10.23</v>
      </c>
      <c r="BX41" s="77">
        <v>1.1599999999999999</v>
      </c>
      <c r="BY41" s="77">
        <v>38.14</v>
      </c>
      <c r="BZ41" s="77">
        <v>42.45</v>
      </c>
      <c r="CA41" s="77" t="s">
        <v>830</v>
      </c>
      <c r="CB41" s="78"/>
    </row>
    <row r="42" spans="1:80" x14ac:dyDescent="0.25">
      <c r="A42" s="96">
        <f t="shared" si="2"/>
        <v>36</v>
      </c>
      <c r="B42" s="134" t="s">
        <v>46</v>
      </c>
      <c r="D42" s="134" t="s">
        <v>2697</v>
      </c>
      <c r="E42" s="134" t="s">
        <v>2726</v>
      </c>
      <c r="F42" s="1">
        <f>F40+1</f>
        <v>23</v>
      </c>
      <c r="G42" s="86">
        <v>42991</v>
      </c>
      <c r="H42" s="87" t="s">
        <v>2698</v>
      </c>
      <c r="I42" s="134"/>
      <c r="J42" s="134" t="s">
        <v>26</v>
      </c>
      <c r="K42" s="134" t="s">
        <v>9</v>
      </c>
      <c r="L42" s="87"/>
      <c r="M42" s="131" t="s">
        <v>2570</v>
      </c>
      <c r="N42" s="107"/>
      <c r="O42" s="136"/>
      <c r="P42" s="87" t="str">
        <f>IF(COUNTIF(L42:O42,"=*")&gt;1,"Multiple", IF(L42="P","Surface",IF(M42="P", "Underground",IF(N42="P", "Placer", IF(O42="P", "Solution","")))))</f>
        <v>Underground</v>
      </c>
      <c r="Q42" s="95" t="s">
        <v>2768</v>
      </c>
      <c r="R42" s="93" t="s">
        <v>2570</v>
      </c>
      <c r="S42" s="33"/>
      <c r="T42" s="12">
        <v>41.110962678999996</v>
      </c>
      <c r="U42" s="13">
        <v>-107.221257115</v>
      </c>
      <c r="V42" s="144">
        <v>13</v>
      </c>
      <c r="W42" s="144">
        <v>87</v>
      </c>
      <c r="X42" s="137">
        <v>7</v>
      </c>
      <c r="Y42" s="138"/>
      <c r="Z42" s="134" t="s">
        <v>8</v>
      </c>
      <c r="AA42" s="87" t="s">
        <v>3205</v>
      </c>
      <c r="AB42" s="134" t="s">
        <v>5</v>
      </c>
      <c r="AC42" s="134" t="s">
        <v>6</v>
      </c>
      <c r="AD42" s="124" t="s">
        <v>2701</v>
      </c>
      <c r="AE42" s="125" t="s">
        <v>2702</v>
      </c>
      <c r="AG42" s="1">
        <v>3</v>
      </c>
      <c r="AH42" s="187" t="s">
        <v>831</v>
      </c>
      <c r="AI42" s="183" t="s">
        <v>846</v>
      </c>
      <c r="AJ42" s="183"/>
      <c r="AO42" s="88" t="s">
        <v>2528</v>
      </c>
      <c r="AQ42" s="136"/>
      <c r="AR42" s="107" t="s">
        <v>2570</v>
      </c>
      <c r="AS42" s="187" t="s">
        <v>829</v>
      </c>
      <c r="AT42" s="187" t="s">
        <v>829</v>
      </c>
      <c r="BE42" s="184">
        <v>3650</v>
      </c>
      <c r="BF42" s="97"/>
      <c r="BG42" s="107"/>
      <c r="BJ42" s="107"/>
      <c r="BM42" s="130" t="s">
        <v>2705</v>
      </c>
      <c r="BO42" s="131" t="s">
        <v>3109</v>
      </c>
      <c r="BU42" s="76"/>
      <c r="BV42" s="76"/>
      <c r="BW42" s="76"/>
      <c r="BX42" s="76"/>
      <c r="BY42" s="76"/>
      <c r="BZ42" s="76"/>
      <c r="CA42" s="76"/>
      <c r="CB42" s="107"/>
    </row>
    <row r="43" spans="1:80" s="2" customFormat="1" x14ac:dyDescent="0.25">
      <c r="A43" s="96">
        <f t="shared" si="2"/>
        <v>37</v>
      </c>
      <c r="B43" s="135" t="s">
        <v>46</v>
      </c>
      <c r="C43" s="77" t="s">
        <v>2460</v>
      </c>
      <c r="D43" s="92" t="s">
        <v>2575</v>
      </c>
      <c r="E43" s="135"/>
      <c r="F43" s="2">
        <f>F41+1</f>
        <v>23</v>
      </c>
      <c r="G43" s="89">
        <v>42991</v>
      </c>
      <c r="H43" s="79" t="s">
        <v>2698</v>
      </c>
      <c r="I43" s="135"/>
      <c r="J43" s="135" t="s">
        <v>26</v>
      </c>
      <c r="K43" s="135" t="s">
        <v>9</v>
      </c>
      <c r="L43" s="79"/>
      <c r="M43" s="139"/>
      <c r="N43" s="78"/>
      <c r="O43" s="141"/>
      <c r="P43" s="79" t="str">
        <f>IF(COUNTIF(L43:O43,"=*")&gt;1,"Multiple", IF(L43="P","Surface",IF(M43="P", "Underground",IF(N43="P", "Placer", IF(O43="P", "Solution","")))))</f>
        <v/>
      </c>
      <c r="Q43" s="95" t="s">
        <v>2486</v>
      </c>
      <c r="R43" s="90" t="s">
        <v>2570</v>
      </c>
      <c r="S43" s="34"/>
      <c r="T43" s="26">
        <v>41.110962678999996</v>
      </c>
      <c r="U43" s="27">
        <v>-107.221257115</v>
      </c>
      <c r="V43" s="145">
        <v>13</v>
      </c>
      <c r="W43" s="145">
        <v>87</v>
      </c>
      <c r="X43" s="142">
        <v>7</v>
      </c>
      <c r="Y43" s="143"/>
      <c r="Z43" s="135" t="s">
        <v>8</v>
      </c>
      <c r="AA43" s="87" t="s">
        <v>3205</v>
      </c>
      <c r="AB43" s="135" t="s">
        <v>5</v>
      </c>
      <c r="AC43" s="135" t="s">
        <v>6</v>
      </c>
      <c r="AD43" s="124" t="s">
        <v>2701</v>
      </c>
      <c r="AE43" s="125" t="s">
        <v>2702</v>
      </c>
      <c r="AF43" s="7"/>
      <c r="AG43" s="2">
        <v>3</v>
      </c>
      <c r="AH43" s="187" t="s">
        <v>831</v>
      </c>
      <c r="AI43" s="183" t="s">
        <v>846</v>
      </c>
      <c r="AJ43" s="185"/>
      <c r="AO43" s="91" t="s">
        <v>2528</v>
      </c>
      <c r="AQ43" s="141"/>
      <c r="AR43" s="107" t="s">
        <v>2570</v>
      </c>
      <c r="AS43" s="190"/>
      <c r="AT43" s="190"/>
      <c r="AU43" s="77"/>
      <c r="AV43" s="77"/>
      <c r="AW43" s="77"/>
      <c r="AX43" s="77"/>
      <c r="AY43" s="77"/>
      <c r="AZ43" s="77"/>
      <c r="BA43" s="77"/>
      <c r="BE43" s="186"/>
      <c r="BF43" s="92"/>
      <c r="BG43" s="78"/>
      <c r="BJ43" s="78"/>
      <c r="BN43" s="7"/>
      <c r="BO43" s="139" t="s">
        <v>3109</v>
      </c>
      <c r="BU43" s="77">
        <v>10719</v>
      </c>
      <c r="BV43" s="77">
        <v>8.1</v>
      </c>
      <c r="BW43" s="77">
        <v>13</v>
      </c>
      <c r="BX43" s="77">
        <v>1.1000000000000001</v>
      </c>
      <c r="BY43" s="77">
        <v>33.4</v>
      </c>
      <c r="BZ43" s="77">
        <v>45.5</v>
      </c>
      <c r="CA43" s="77" t="s">
        <v>830</v>
      </c>
      <c r="CB43" s="78"/>
    </row>
    <row r="44" spans="1:80" x14ac:dyDescent="0.25">
      <c r="A44" s="96">
        <f t="shared" si="2"/>
        <v>38</v>
      </c>
      <c r="B44" s="134" t="s">
        <v>47</v>
      </c>
      <c r="D44" s="134" t="s">
        <v>2697</v>
      </c>
      <c r="E44" s="134" t="s">
        <v>2726</v>
      </c>
      <c r="F44" s="1">
        <f>F42+1</f>
        <v>24</v>
      </c>
      <c r="G44" s="86">
        <v>42991</v>
      </c>
      <c r="H44" s="87" t="s">
        <v>2698</v>
      </c>
      <c r="I44" s="134"/>
      <c r="J44" s="134" t="s">
        <v>48</v>
      </c>
      <c r="K44" s="134" t="s">
        <v>24</v>
      </c>
      <c r="L44" s="87"/>
      <c r="M44" s="131" t="s">
        <v>2570</v>
      </c>
      <c r="N44" s="107"/>
      <c r="O44" s="136"/>
      <c r="P44" s="87" t="str">
        <f>IF(COUNTIF(L44:O44,"=*")&gt;1,"Multiple", IF(L44="P","Surface",IF(M44="P", "Underground",IF(N44="P", "Placer", IF(O44="P", "Solution","")))))</f>
        <v>Underground</v>
      </c>
      <c r="Q44" s="95" t="s">
        <v>11</v>
      </c>
      <c r="R44" s="93" t="s">
        <v>2570</v>
      </c>
      <c r="S44" s="33"/>
      <c r="T44" s="12">
        <v>41.5674425017</v>
      </c>
      <c r="U44" s="13">
        <v>-109.18458264100001</v>
      </c>
      <c r="V44" s="144">
        <v>18</v>
      </c>
      <c r="W44" s="144">
        <v>104</v>
      </c>
      <c r="X44" s="137">
        <v>6</v>
      </c>
      <c r="Y44" s="138"/>
      <c r="Z44" s="134" t="s">
        <v>23</v>
      </c>
      <c r="AA44" s="87" t="s">
        <v>3206</v>
      </c>
      <c r="AB44" s="134" t="s">
        <v>22</v>
      </c>
      <c r="AC44" s="134" t="s">
        <v>7</v>
      </c>
      <c r="AD44" s="124" t="s">
        <v>2701</v>
      </c>
      <c r="AE44" s="125" t="s">
        <v>2702</v>
      </c>
      <c r="AH44" s="187" t="s">
        <v>48</v>
      </c>
      <c r="AI44" s="183" t="s">
        <v>846</v>
      </c>
      <c r="AJ44" s="183"/>
      <c r="AO44" s="88" t="s">
        <v>2528</v>
      </c>
      <c r="AQ44" s="136"/>
      <c r="AR44" s="107" t="s">
        <v>2570</v>
      </c>
      <c r="AS44" s="150" t="s">
        <v>848</v>
      </c>
      <c r="AT44" s="150" t="s">
        <v>848</v>
      </c>
      <c r="BE44" s="184"/>
      <c r="BG44" s="107"/>
      <c r="BJ44" s="107"/>
      <c r="BO44" s="131" t="s">
        <v>7</v>
      </c>
      <c r="BU44" s="76"/>
      <c r="BV44" s="76"/>
      <c r="BW44" s="76"/>
      <c r="BX44" s="76"/>
      <c r="BY44" s="76"/>
      <c r="BZ44" s="76"/>
      <c r="CA44" s="76"/>
      <c r="CB44" s="107"/>
    </row>
    <row r="45" spans="1:80" x14ac:dyDescent="0.25">
      <c r="A45" s="96">
        <f t="shared" si="2"/>
        <v>39</v>
      </c>
      <c r="B45" s="134" t="s">
        <v>49</v>
      </c>
      <c r="D45" s="134" t="s">
        <v>2697</v>
      </c>
      <c r="E45" s="134" t="s">
        <v>2726</v>
      </c>
      <c r="F45" s="1">
        <f t="shared" ref="F45:F86" si="3">F44+1</f>
        <v>25</v>
      </c>
      <c r="G45" s="86">
        <v>42991</v>
      </c>
      <c r="H45" s="87" t="s">
        <v>2698</v>
      </c>
      <c r="I45" s="134"/>
      <c r="J45" s="134" t="s">
        <v>51</v>
      </c>
      <c r="K45" s="134" t="s">
        <v>14</v>
      </c>
      <c r="L45" s="87"/>
      <c r="M45" s="131" t="s">
        <v>2570</v>
      </c>
      <c r="N45" s="107"/>
      <c r="O45" s="136"/>
      <c r="P45" s="87" t="str">
        <f>IF(COUNTIF(L45:O45,"=*")&gt;1,"Multiple", IF(L45="P","Surface",IF(M45="P", "Underground",IF(N45="P", "Placer", IF(O45="P", "Solution","")))))</f>
        <v>Underground</v>
      </c>
      <c r="Q45" s="95" t="s">
        <v>11</v>
      </c>
      <c r="R45" s="93" t="s">
        <v>2570</v>
      </c>
      <c r="S45" s="33"/>
      <c r="T45" s="12">
        <v>43.852496175799999</v>
      </c>
      <c r="U45" s="13">
        <v>-108.479135688</v>
      </c>
      <c r="V45" s="144">
        <v>45</v>
      </c>
      <c r="W45" s="144">
        <v>97</v>
      </c>
      <c r="X45" s="137">
        <v>22</v>
      </c>
      <c r="Y45" s="138"/>
      <c r="Z45" s="134" t="s">
        <v>50</v>
      </c>
      <c r="AA45" s="87" t="s">
        <v>3205</v>
      </c>
      <c r="AB45" s="134" t="s">
        <v>22</v>
      </c>
      <c r="AC45" s="134" t="s">
        <v>7</v>
      </c>
      <c r="AD45" s="124" t="s">
        <v>2701</v>
      </c>
      <c r="AE45" s="125" t="s">
        <v>2702</v>
      </c>
      <c r="AH45" s="187" t="s">
        <v>831</v>
      </c>
      <c r="AI45" s="183" t="s">
        <v>846</v>
      </c>
      <c r="AJ45" s="183"/>
      <c r="AO45" s="88" t="s">
        <v>2528</v>
      </c>
      <c r="AQ45" s="136"/>
      <c r="AR45" s="107" t="s">
        <v>2570</v>
      </c>
      <c r="AS45" s="18" t="s">
        <v>847</v>
      </c>
      <c r="AT45" s="18" t="s">
        <v>847</v>
      </c>
      <c r="BE45" s="184">
        <f>1365*5</f>
        <v>6825</v>
      </c>
      <c r="BF45" s="97"/>
      <c r="BG45" s="107"/>
      <c r="BJ45" s="107"/>
      <c r="BM45" s="130" t="s">
        <v>2705</v>
      </c>
      <c r="BO45" s="131" t="s">
        <v>2714</v>
      </c>
      <c r="BU45" s="76"/>
      <c r="BV45" s="76"/>
      <c r="BW45" s="76"/>
      <c r="BX45" s="76"/>
      <c r="BY45" s="76"/>
      <c r="BZ45" s="76"/>
      <c r="CA45" s="76" t="s">
        <v>807</v>
      </c>
      <c r="CB45" s="107"/>
    </row>
    <row r="46" spans="1:80" x14ac:dyDescent="0.25">
      <c r="A46" s="96">
        <f t="shared" si="2"/>
        <v>40</v>
      </c>
      <c r="B46" s="134" t="s">
        <v>53</v>
      </c>
      <c r="D46" s="134" t="s">
        <v>2697</v>
      </c>
      <c r="E46" s="134" t="s">
        <v>2726</v>
      </c>
      <c r="F46" s="1">
        <f t="shared" si="3"/>
        <v>26</v>
      </c>
      <c r="G46" s="86">
        <v>42991</v>
      </c>
      <c r="H46" s="87" t="s">
        <v>2698</v>
      </c>
      <c r="I46" s="134" t="s">
        <v>2300</v>
      </c>
      <c r="J46" s="134" t="s">
        <v>15</v>
      </c>
      <c r="K46" s="134" t="s">
        <v>16</v>
      </c>
      <c r="L46" s="87"/>
      <c r="M46" s="131" t="s">
        <v>2570</v>
      </c>
      <c r="N46" s="107"/>
      <c r="O46" s="136"/>
      <c r="P46" s="87" t="str">
        <f>IF(COUNTIF(L46:O46,"=*")&gt;1,"Multiple", IF(L46="P","Surface",IF(M46="P", "Underground",IF(N46="P", "Placer", IF(O46="P", "Solution","")))))</f>
        <v>Underground</v>
      </c>
      <c r="Q46" s="95" t="s">
        <v>11</v>
      </c>
      <c r="R46" s="93" t="s">
        <v>2570</v>
      </c>
      <c r="S46" s="148"/>
      <c r="T46" s="12">
        <v>44.900364094300002</v>
      </c>
      <c r="U46" s="13">
        <v>-107.02196525799999</v>
      </c>
      <c r="V46" s="144">
        <v>57</v>
      </c>
      <c r="W46" s="144">
        <v>84</v>
      </c>
      <c r="X46" s="137">
        <v>17</v>
      </c>
      <c r="Y46" s="138"/>
      <c r="Z46" s="134" t="s">
        <v>15</v>
      </c>
      <c r="AA46" s="87" t="s">
        <v>3205</v>
      </c>
      <c r="AB46" s="134" t="s">
        <v>22</v>
      </c>
      <c r="AC46" s="134" t="s">
        <v>807</v>
      </c>
      <c r="AD46" s="124" t="s">
        <v>2701</v>
      </c>
      <c r="AE46" s="125" t="s">
        <v>2702</v>
      </c>
      <c r="AF46" s="6" t="s">
        <v>850</v>
      </c>
      <c r="AG46" s="4" t="s">
        <v>807</v>
      </c>
      <c r="AH46" s="6" t="s">
        <v>806</v>
      </c>
      <c r="AI46" s="183" t="s">
        <v>836</v>
      </c>
      <c r="AJ46" s="183"/>
      <c r="AO46" s="88" t="s">
        <v>2528</v>
      </c>
      <c r="AQ46" s="136"/>
      <c r="AR46" s="107" t="s">
        <v>2570</v>
      </c>
      <c r="AS46" s="6" t="s">
        <v>2301</v>
      </c>
      <c r="AT46" s="6" t="s">
        <v>2301</v>
      </c>
      <c r="AU46" s="76">
        <v>1909</v>
      </c>
      <c r="AV46" s="76">
        <v>1920</v>
      </c>
      <c r="BA46" s="76">
        <v>1920</v>
      </c>
      <c r="BE46" s="184">
        <v>3573386</v>
      </c>
      <c r="BF46" s="97"/>
      <c r="BG46" s="107"/>
      <c r="BJ46" s="107"/>
      <c r="BM46" s="130" t="s">
        <v>2705</v>
      </c>
      <c r="BO46" s="131" t="s">
        <v>3120</v>
      </c>
      <c r="BR46" s="15" t="s">
        <v>849</v>
      </c>
      <c r="BU46" s="76"/>
      <c r="BV46" s="76"/>
      <c r="BW46" s="76"/>
      <c r="BX46" s="76"/>
      <c r="BY46" s="76"/>
      <c r="BZ46" s="76"/>
      <c r="CA46" s="76"/>
      <c r="CB46" s="107"/>
    </row>
    <row r="47" spans="1:80" x14ac:dyDescent="0.25">
      <c r="A47" s="96">
        <f t="shared" si="2"/>
        <v>41</v>
      </c>
      <c r="B47" s="134" t="s">
        <v>851</v>
      </c>
      <c r="D47" s="134" t="s">
        <v>2697</v>
      </c>
      <c r="E47" s="134" t="s">
        <v>2726</v>
      </c>
      <c r="F47" s="1">
        <f t="shared" si="3"/>
        <v>27</v>
      </c>
      <c r="G47" s="86">
        <v>42991</v>
      </c>
      <c r="H47" s="87" t="s">
        <v>2698</v>
      </c>
      <c r="I47" s="134" t="s">
        <v>2299</v>
      </c>
      <c r="J47" s="134" t="s">
        <v>15</v>
      </c>
      <c r="K47" s="134" t="s">
        <v>16</v>
      </c>
      <c r="L47" s="87"/>
      <c r="M47" s="131" t="s">
        <v>2570</v>
      </c>
      <c r="N47" s="107"/>
      <c r="O47" s="136"/>
      <c r="P47" s="87" t="str">
        <f>IF(COUNTIF(L47:O47,"=*")&gt;1,"Multiple", IF(L47="P","Surface",IF(M47="P", "Underground",IF(N47="P", "Placer", IF(O47="P", "Solution","")))))</f>
        <v>Underground</v>
      </c>
      <c r="Q47" s="95" t="s">
        <v>11</v>
      </c>
      <c r="R47" s="93" t="s">
        <v>2570</v>
      </c>
      <c r="S47" s="33"/>
      <c r="T47" s="12">
        <v>44.914769085499998</v>
      </c>
      <c r="U47" s="13">
        <v>-107.001527772</v>
      </c>
      <c r="V47" s="144">
        <v>57</v>
      </c>
      <c r="W47" s="144">
        <v>84</v>
      </c>
      <c r="X47" s="137">
        <v>16</v>
      </c>
      <c r="Y47" s="138"/>
      <c r="Z47" s="134" t="s">
        <v>15</v>
      </c>
      <c r="AA47" s="87" t="s">
        <v>3205</v>
      </c>
      <c r="AB47" s="134" t="s">
        <v>22</v>
      </c>
      <c r="AC47" s="134" t="s">
        <v>807</v>
      </c>
      <c r="AD47" s="124" t="s">
        <v>2701</v>
      </c>
      <c r="AE47" s="125" t="s">
        <v>2702</v>
      </c>
      <c r="AF47" s="6" t="s">
        <v>850</v>
      </c>
      <c r="AH47" s="6" t="s">
        <v>806</v>
      </c>
      <c r="AI47" s="183" t="s">
        <v>836</v>
      </c>
      <c r="AJ47" s="183"/>
      <c r="AO47" s="88" t="s">
        <v>2528</v>
      </c>
      <c r="AQ47" s="136"/>
      <c r="AR47" s="107" t="s">
        <v>2570</v>
      </c>
      <c r="AS47" s="6" t="s">
        <v>2302</v>
      </c>
      <c r="AT47" s="6" t="s">
        <v>2302</v>
      </c>
      <c r="AU47" s="76">
        <v>1905</v>
      </c>
      <c r="AV47" s="76">
        <v>1908</v>
      </c>
      <c r="BA47" s="76">
        <v>1908</v>
      </c>
      <c r="BE47" s="184">
        <v>700891</v>
      </c>
      <c r="BF47" s="97"/>
      <c r="BG47" s="107"/>
      <c r="BJ47" s="107"/>
      <c r="BM47" s="130" t="s">
        <v>2705</v>
      </c>
      <c r="BO47" s="131" t="s">
        <v>3120</v>
      </c>
      <c r="BU47" s="76" t="s">
        <v>807</v>
      </c>
      <c r="BV47" s="76"/>
      <c r="BW47" s="76"/>
      <c r="BX47" s="76"/>
      <c r="BY47" s="76"/>
      <c r="BZ47" s="76"/>
      <c r="CA47" s="76"/>
      <c r="CB47" s="107"/>
    </row>
    <row r="48" spans="1:80" x14ac:dyDescent="0.25">
      <c r="A48" s="96">
        <f t="shared" si="2"/>
        <v>42</v>
      </c>
      <c r="B48" s="134" t="s">
        <v>54</v>
      </c>
      <c r="D48" s="134" t="s">
        <v>2697</v>
      </c>
      <c r="E48" s="134" t="s">
        <v>2726</v>
      </c>
      <c r="F48" s="1">
        <f t="shared" si="3"/>
        <v>28</v>
      </c>
      <c r="G48" s="86">
        <v>42991</v>
      </c>
      <c r="H48" s="87" t="s">
        <v>2698</v>
      </c>
      <c r="I48" s="134"/>
      <c r="J48" s="134" t="s">
        <v>56</v>
      </c>
      <c r="K48" s="134" t="s">
        <v>57</v>
      </c>
      <c r="L48" s="87"/>
      <c r="M48" s="131" t="s">
        <v>2570</v>
      </c>
      <c r="N48" s="107"/>
      <c r="O48" s="136"/>
      <c r="P48" s="87" t="str">
        <f>IF(COUNTIF(L48:O48,"=*")&gt;1,"Multiple", IF(L48="P","Surface",IF(M48="P", "Underground",IF(N48="P", "Placer", IF(O48="P", "Solution","")))))</f>
        <v>Underground</v>
      </c>
      <c r="Q48" s="95" t="s">
        <v>2768</v>
      </c>
      <c r="R48" s="93" t="s">
        <v>2570</v>
      </c>
      <c r="S48" s="33"/>
      <c r="T48" s="12">
        <v>41.133692831200001</v>
      </c>
      <c r="U48" s="13">
        <v>-110.842238184</v>
      </c>
      <c r="V48" s="144">
        <v>13</v>
      </c>
      <c r="W48" s="144">
        <v>119</v>
      </c>
      <c r="X48" s="137">
        <v>4</v>
      </c>
      <c r="Y48" s="138"/>
      <c r="Z48" s="134" t="s">
        <v>55</v>
      </c>
      <c r="AA48" s="87" t="s">
        <v>3205</v>
      </c>
      <c r="AB48" s="134" t="s">
        <v>45</v>
      </c>
      <c r="AC48" s="134" t="s">
        <v>7</v>
      </c>
      <c r="AD48" s="124" t="s">
        <v>2701</v>
      </c>
      <c r="AE48" s="125" t="s">
        <v>2702</v>
      </c>
      <c r="AH48" s="183" t="s">
        <v>115</v>
      </c>
      <c r="AI48" s="183" t="s">
        <v>846</v>
      </c>
      <c r="AJ48" s="183"/>
      <c r="AO48" s="88" t="s">
        <v>2528</v>
      </c>
      <c r="AQ48" s="136"/>
      <c r="AR48" s="107" t="s">
        <v>2570</v>
      </c>
      <c r="AU48" s="76">
        <v>1905</v>
      </c>
      <c r="AV48" s="76">
        <v>1905</v>
      </c>
      <c r="BA48" s="76">
        <v>1905</v>
      </c>
      <c r="BE48" s="191"/>
      <c r="BG48" s="107"/>
      <c r="BJ48" s="107"/>
      <c r="BO48" s="131" t="s">
        <v>2949</v>
      </c>
      <c r="BR48" s="15" t="s">
        <v>852</v>
      </c>
      <c r="BU48" s="76"/>
      <c r="BV48" s="76"/>
      <c r="BW48" s="76"/>
      <c r="BX48" s="76"/>
      <c r="BY48" s="76"/>
      <c r="BZ48" s="76"/>
      <c r="CA48" s="76"/>
      <c r="CB48" s="107"/>
    </row>
    <row r="49" spans="1:80" x14ac:dyDescent="0.25">
      <c r="A49" s="96">
        <f t="shared" si="2"/>
        <v>43</v>
      </c>
      <c r="B49" s="134" t="s">
        <v>58</v>
      </c>
      <c r="D49" s="134" t="s">
        <v>2697</v>
      </c>
      <c r="E49" s="134" t="s">
        <v>2726</v>
      </c>
      <c r="F49" s="1">
        <f t="shared" si="3"/>
        <v>29</v>
      </c>
      <c r="G49" s="86">
        <v>42991</v>
      </c>
      <c r="H49" s="87" t="s">
        <v>2698</v>
      </c>
      <c r="I49" s="134"/>
      <c r="J49" s="134" t="s">
        <v>59</v>
      </c>
      <c r="K49" s="134" t="s">
        <v>57</v>
      </c>
      <c r="L49" s="87"/>
      <c r="M49" s="131" t="s">
        <v>2570</v>
      </c>
      <c r="N49" s="107"/>
      <c r="O49" s="136"/>
      <c r="P49" s="87" t="str">
        <f>IF(COUNTIF(L49:O49,"=*")&gt;1,"Multiple", IF(L49="P","Surface",IF(M49="P", "Underground",IF(N49="P", "Placer", IF(O49="P", "Solution","")))))</f>
        <v>Underground</v>
      </c>
      <c r="Q49" s="95" t="s">
        <v>2768</v>
      </c>
      <c r="R49" s="93" t="s">
        <v>2570</v>
      </c>
      <c r="S49" s="33"/>
      <c r="T49" s="12">
        <v>41.235814499200004</v>
      </c>
      <c r="U49" s="13">
        <v>-110.70783079100001</v>
      </c>
      <c r="V49" s="144">
        <v>15</v>
      </c>
      <c r="W49" s="144">
        <v>118</v>
      </c>
      <c r="X49" s="137">
        <v>34</v>
      </c>
      <c r="Y49" s="138"/>
      <c r="Z49" s="134" t="s">
        <v>55</v>
      </c>
      <c r="AA49" s="87" t="s">
        <v>3206</v>
      </c>
      <c r="AB49" s="134" t="s">
        <v>45</v>
      </c>
      <c r="AC49" s="134" t="s">
        <v>807</v>
      </c>
      <c r="AD49" s="124" t="s">
        <v>2701</v>
      </c>
      <c r="AE49" s="125" t="s">
        <v>2702</v>
      </c>
      <c r="AH49" s="183" t="s">
        <v>233</v>
      </c>
      <c r="AI49" s="183" t="s">
        <v>846</v>
      </c>
      <c r="AJ49" s="183"/>
      <c r="AO49" s="88" t="s">
        <v>2528</v>
      </c>
      <c r="AQ49" s="136"/>
      <c r="AR49" s="107" t="s">
        <v>2570</v>
      </c>
      <c r="AU49" s="76">
        <v>1901</v>
      </c>
      <c r="AV49" s="76">
        <v>1901</v>
      </c>
      <c r="BA49" s="76">
        <v>1901</v>
      </c>
      <c r="BE49" s="192"/>
      <c r="BG49" s="107"/>
      <c r="BJ49" s="107"/>
      <c r="BO49" s="131" t="s">
        <v>7</v>
      </c>
      <c r="BR49" s="15" t="s">
        <v>853</v>
      </c>
      <c r="BU49" s="76"/>
      <c r="BV49" s="76"/>
      <c r="BW49" s="76" t="s">
        <v>807</v>
      </c>
      <c r="BX49" s="76"/>
      <c r="BY49" s="76"/>
      <c r="BZ49" s="76"/>
      <c r="CA49" s="76"/>
      <c r="CB49" s="107"/>
    </row>
    <row r="50" spans="1:80" x14ac:dyDescent="0.25">
      <c r="A50" s="96">
        <f t="shared" si="2"/>
        <v>44</v>
      </c>
      <c r="B50" s="134" t="s">
        <v>60</v>
      </c>
      <c r="D50" s="97" t="s">
        <v>61</v>
      </c>
      <c r="E50" s="134" t="s">
        <v>2726</v>
      </c>
      <c r="F50" s="1">
        <f t="shared" si="3"/>
        <v>30</v>
      </c>
      <c r="G50" s="86">
        <v>42991</v>
      </c>
      <c r="H50" s="87" t="s">
        <v>2698</v>
      </c>
      <c r="I50" s="134"/>
      <c r="J50" s="134" t="s">
        <v>62</v>
      </c>
      <c r="K50" s="134" t="s">
        <v>16</v>
      </c>
      <c r="L50" s="87"/>
      <c r="M50" s="131" t="s">
        <v>2570</v>
      </c>
      <c r="N50" s="107"/>
      <c r="O50" s="136"/>
      <c r="P50" s="87" t="str">
        <f>IF(COUNTIF(L50:O50,"=*")&gt;1,"Multiple", IF(L50="P","Surface",IF(M50="P", "Underground",IF(N50="P", "Placer", IF(O50="P", "Solution","")))))</f>
        <v>Underground</v>
      </c>
      <c r="Q50" s="95" t="s">
        <v>2765</v>
      </c>
      <c r="R50" s="93" t="s">
        <v>2570</v>
      </c>
      <c r="S50" s="33"/>
      <c r="T50" s="12">
        <v>42.813829881499998</v>
      </c>
      <c r="U50" s="13">
        <v>-106.18978246</v>
      </c>
      <c r="V50" s="144">
        <v>33</v>
      </c>
      <c r="W50" s="144">
        <v>78</v>
      </c>
      <c r="X50" s="137">
        <v>22</v>
      </c>
      <c r="Y50" s="138"/>
      <c r="Z50" s="134" t="s">
        <v>52</v>
      </c>
      <c r="AA50" s="87" t="s">
        <v>3205</v>
      </c>
      <c r="AB50" s="134" t="s">
        <v>61</v>
      </c>
      <c r="AC50" s="134" t="s">
        <v>7</v>
      </c>
      <c r="AD50" s="124" t="s">
        <v>2701</v>
      </c>
      <c r="AE50" s="125" t="s">
        <v>2702</v>
      </c>
      <c r="AG50" s="1">
        <v>2</v>
      </c>
      <c r="AH50" s="183" t="s">
        <v>831</v>
      </c>
      <c r="AI50" s="183" t="s">
        <v>846</v>
      </c>
      <c r="AJ50" s="183"/>
      <c r="AO50" s="88" t="s">
        <v>2528</v>
      </c>
      <c r="AQ50" s="136"/>
      <c r="AR50" s="107" t="s">
        <v>2856</v>
      </c>
      <c r="BE50" s="192"/>
      <c r="BG50" s="107"/>
      <c r="BJ50" s="107"/>
      <c r="BO50" s="131" t="s">
        <v>3121</v>
      </c>
      <c r="BU50" s="76"/>
      <c r="BV50" s="76"/>
      <c r="BW50" s="76"/>
      <c r="BX50" s="76"/>
      <c r="BY50" s="76"/>
      <c r="BZ50" s="76"/>
      <c r="CA50" s="76"/>
      <c r="CB50" s="107"/>
    </row>
    <row r="51" spans="1:80" s="2" customFormat="1" x14ac:dyDescent="0.25">
      <c r="A51" s="96">
        <f t="shared" si="2"/>
        <v>45</v>
      </c>
      <c r="B51" s="135" t="s">
        <v>60</v>
      </c>
      <c r="C51" s="77" t="s">
        <v>2460</v>
      </c>
      <c r="D51" s="92" t="s">
        <v>2575</v>
      </c>
      <c r="E51" s="135"/>
      <c r="F51" s="2">
        <v>30</v>
      </c>
      <c r="G51" s="89">
        <v>42991</v>
      </c>
      <c r="H51" s="79" t="s">
        <v>2698</v>
      </c>
      <c r="I51" s="135"/>
      <c r="J51" s="135" t="s">
        <v>62</v>
      </c>
      <c r="K51" s="135" t="s">
        <v>16</v>
      </c>
      <c r="L51" s="79"/>
      <c r="M51" s="139"/>
      <c r="N51" s="78"/>
      <c r="O51" s="141"/>
      <c r="P51" s="79" t="str">
        <f>IF(COUNTIF(L51:O51,"=*")&gt;1,"Multiple", IF(L51="P","Surface",IF(M51="P", "Underground",IF(N51="P", "Placer", IF(O51="P", "Solution","")))))</f>
        <v/>
      </c>
      <c r="Q51" s="95" t="s">
        <v>2765</v>
      </c>
      <c r="R51" s="90" t="s">
        <v>2570</v>
      </c>
      <c r="S51" s="34"/>
      <c r="T51" s="26">
        <v>42.813829881499998</v>
      </c>
      <c r="U51" s="27">
        <v>-106.18978246</v>
      </c>
      <c r="V51" s="145">
        <v>33</v>
      </c>
      <c r="W51" s="145">
        <v>78</v>
      </c>
      <c r="X51" s="142">
        <v>22</v>
      </c>
      <c r="Y51" s="143"/>
      <c r="Z51" s="135" t="s">
        <v>52</v>
      </c>
      <c r="AA51" s="87" t="s">
        <v>3205</v>
      </c>
      <c r="AB51" s="135" t="s">
        <v>61</v>
      </c>
      <c r="AC51" s="135" t="s">
        <v>7</v>
      </c>
      <c r="AD51" s="124" t="s">
        <v>2701</v>
      </c>
      <c r="AE51" s="125" t="s">
        <v>2702</v>
      </c>
      <c r="AF51" s="7"/>
      <c r="AG51" s="2">
        <v>2</v>
      </c>
      <c r="AH51" s="183" t="s">
        <v>831</v>
      </c>
      <c r="AI51" s="183" t="s">
        <v>846</v>
      </c>
      <c r="AJ51" s="185"/>
      <c r="AO51" s="91" t="s">
        <v>2528</v>
      </c>
      <c r="AQ51" s="141"/>
      <c r="AR51" s="107" t="s">
        <v>2856</v>
      </c>
      <c r="AS51" s="7"/>
      <c r="AT51" s="7"/>
      <c r="AU51" s="77"/>
      <c r="AV51" s="77"/>
      <c r="AW51" s="77"/>
      <c r="AX51" s="77"/>
      <c r="AY51" s="77"/>
      <c r="AZ51" s="77"/>
      <c r="BA51" s="77"/>
      <c r="BE51" s="193"/>
      <c r="BG51" s="78"/>
      <c r="BJ51" s="78"/>
      <c r="BN51" s="7"/>
      <c r="BO51" s="131" t="s">
        <v>3121</v>
      </c>
      <c r="BU51" s="77">
        <v>8712</v>
      </c>
      <c r="BV51" s="77">
        <v>5.45</v>
      </c>
      <c r="BW51" s="77">
        <v>24.14</v>
      </c>
      <c r="BX51" s="77">
        <v>0.7</v>
      </c>
      <c r="BY51" s="77">
        <v>33.619999999999997</v>
      </c>
      <c r="BZ51" s="77">
        <v>36.79</v>
      </c>
      <c r="CA51" s="77" t="s">
        <v>854</v>
      </c>
      <c r="CB51" s="78"/>
    </row>
    <row r="52" spans="1:80" ht="30" x14ac:dyDescent="0.25">
      <c r="A52" s="96">
        <f t="shared" si="2"/>
        <v>46</v>
      </c>
      <c r="B52" s="134" t="s">
        <v>66</v>
      </c>
      <c r="D52" s="134" t="s">
        <v>2697</v>
      </c>
      <c r="E52" s="134" t="s">
        <v>2726</v>
      </c>
      <c r="F52" s="1">
        <f>F50+1</f>
        <v>31</v>
      </c>
      <c r="G52" s="86">
        <v>42991</v>
      </c>
      <c r="H52" s="87" t="s">
        <v>2698</v>
      </c>
      <c r="I52" s="134" t="s">
        <v>1162</v>
      </c>
      <c r="J52" s="134" t="s">
        <v>48</v>
      </c>
      <c r="K52" s="134" t="s">
        <v>24</v>
      </c>
      <c r="L52" s="87"/>
      <c r="M52" s="131" t="s">
        <v>2570</v>
      </c>
      <c r="N52" s="107"/>
      <c r="O52" s="136"/>
      <c r="P52" s="87" t="str">
        <f>IF(COUNTIF(L52:O52,"=*")&gt;1,"Multiple", IF(L52="P","Surface",IF(M52="P", "Underground",IF(N52="P", "Placer", IF(O52="P", "Solution","")))))</f>
        <v>Underground</v>
      </c>
      <c r="Q52" s="95" t="s">
        <v>11</v>
      </c>
      <c r="R52" s="93" t="s">
        <v>2570</v>
      </c>
      <c r="S52" s="33"/>
      <c r="T52" s="12">
        <v>41.538469217799999</v>
      </c>
      <c r="U52" s="13">
        <v>-109.22196351300001</v>
      </c>
      <c r="V52" s="144">
        <v>18</v>
      </c>
      <c r="W52" s="144">
        <v>105</v>
      </c>
      <c r="X52" s="137">
        <v>14</v>
      </c>
      <c r="Y52" s="138"/>
      <c r="Z52" s="134" t="s">
        <v>23</v>
      </c>
      <c r="AA52" s="87" t="s">
        <v>3206</v>
      </c>
      <c r="AB52" s="134" t="s">
        <v>22</v>
      </c>
      <c r="AC52" s="134" t="s">
        <v>7</v>
      </c>
      <c r="AD52" s="124" t="s">
        <v>2701</v>
      </c>
      <c r="AE52" s="125" t="s">
        <v>2702</v>
      </c>
      <c r="AF52" s="6" t="s">
        <v>856</v>
      </c>
      <c r="AG52" s="1">
        <v>7</v>
      </c>
      <c r="AH52" s="183" t="s">
        <v>48</v>
      </c>
      <c r="AI52" s="183" t="s">
        <v>846</v>
      </c>
      <c r="AJ52" s="183"/>
      <c r="AO52" s="88" t="s">
        <v>2528</v>
      </c>
      <c r="AQ52" s="136"/>
      <c r="AR52" s="107" t="s">
        <v>2570</v>
      </c>
      <c r="AS52" s="6" t="s">
        <v>857</v>
      </c>
      <c r="AT52" s="6" t="s">
        <v>857</v>
      </c>
      <c r="BE52" s="194"/>
      <c r="BG52" s="107"/>
      <c r="BJ52" s="107"/>
      <c r="BO52" s="131" t="s">
        <v>7</v>
      </c>
      <c r="BR52" s="15" t="s">
        <v>855</v>
      </c>
      <c r="BU52" s="76"/>
      <c r="BV52" s="76"/>
      <c r="BW52" s="76"/>
      <c r="BX52" s="76"/>
      <c r="BY52" s="76"/>
      <c r="BZ52" s="76"/>
      <c r="CA52" s="76"/>
      <c r="CB52" s="107"/>
    </row>
    <row r="53" spans="1:80" ht="30" x14ac:dyDescent="0.25">
      <c r="A53" s="96">
        <f t="shared" si="2"/>
        <v>47</v>
      </c>
      <c r="B53" s="134" t="s">
        <v>67</v>
      </c>
      <c r="D53" s="134" t="s">
        <v>2697</v>
      </c>
      <c r="E53" s="134" t="s">
        <v>2726</v>
      </c>
      <c r="F53" s="1">
        <f t="shared" si="3"/>
        <v>32</v>
      </c>
      <c r="G53" s="86">
        <v>42991</v>
      </c>
      <c r="H53" s="87" t="s">
        <v>2698</v>
      </c>
      <c r="I53" s="134" t="s">
        <v>862</v>
      </c>
      <c r="J53" s="134" t="s">
        <v>48</v>
      </c>
      <c r="K53" s="134" t="s">
        <v>24</v>
      </c>
      <c r="L53" s="87"/>
      <c r="M53" s="131" t="s">
        <v>2570</v>
      </c>
      <c r="N53" s="107"/>
      <c r="O53" s="136"/>
      <c r="P53" s="87" t="str">
        <f>IF(COUNTIF(L53:O53,"=*")&gt;1,"Multiple", IF(L53="P","Surface",IF(M53="P", "Underground",IF(N53="P", "Placer", IF(O53="P", "Solution","")))))</f>
        <v>Underground</v>
      </c>
      <c r="Q53" s="95" t="s">
        <v>2768</v>
      </c>
      <c r="R53" s="93" t="s">
        <v>2570</v>
      </c>
      <c r="S53" s="33"/>
      <c r="T53" s="12">
        <v>41.581608583799998</v>
      </c>
      <c r="U53" s="13">
        <v>-109.203155709</v>
      </c>
      <c r="V53" s="144">
        <v>19</v>
      </c>
      <c r="W53" s="144">
        <v>105</v>
      </c>
      <c r="X53" s="137">
        <v>36</v>
      </c>
      <c r="Y53" s="138"/>
      <c r="Z53" s="134" t="s">
        <v>23</v>
      </c>
      <c r="AA53" s="87" t="s">
        <v>3205</v>
      </c>
      <c r="AB53" s="134" t="s">
        <v>5</v>
      </c>
      <c r="AC53" s="134" t="s">
        <v>7</v>
      </c>
      <c r="AD53" s="124" t="s">
        <v>2701</v>
      </c>
      <c r="AE53" s="125" t="s">
        <v>2702</v>
      </c>
      <c r="AF53" s="6" t="s">
        <v>856</v>
      </c>
      <c r="AG53" s="1">
        <v>5</v>
      </c>
      <c r="AH53" s="183" t="s">
        <v>48</v>
      </c>
      <c r="AI53" s="183" t="s">
        <v>846</v>
      </c>
      <c r="AJ53" s="183"/>
      <c r="AO53" s="88" t="s">
        <v>2528</v>
      </c>
      <c r="AQ53" s="136"/>
      <c r="AR53" s="107" t="s">
        <v>2570</v>
      </c>
      <c r="AS53" s="6" t="s">
        <v>857</v>
      </c>
      <c r="AT53" s="6" t="s">
        <v>857</v>
      </c>
      <c r="BE53" s="184"/>
      <c r="BG53" s="107"/>
      <c r="BJ53" s="107"/>
      <c r="BO53" s="131" t="s">
        <v>3109</v>
      </c>
      <c r="BR53" s="15" t="s">
        <v>858</v>
      </c>
      <c r="BS53" s="17" t="s">
        <v>859</v>
      </c>
      <c r="BU53" s="76"/>
      <c r="BV53" s="76"/>
      <c r="BW53" s="76" t="s">
        <v>807</v>
      </c>
      <c r="BX53" s="76"/>
      <c r="BY53" s="76"/>
      <c r="BZ53" s="76"/>
      <c r="CA53" s="76"/>
      <c r="CB53" s="107"/>
    </row>
    <row r="54" spans="1:80" ht="30" x14ac:dyDescent="0.25">
      <c r="A54" s="96">
        <f t="shared" si="2"/>
        <v>48</v>
      </c>
      <c r="B54" s="134" t="s">
        <v>860</v>
      </c>
      <c r="D54" s="134" t="s">
        <v>2697</v>
      </c>
      <c r="E54" s="134" t="s">
        <v>2726</v>
      </c>
      <c r="F54" s="1">
        <f t="shared" si="3"/>
        <v>33</v>
      </c>
      <c r="G54" s="86">
        <v>42991</v>
      </c>
      <c r="H54" s="87" t="s">
        <v>2698</v>
      </c>
      <c r="I54" s="134"/>
      <c r="J54" s="134" t="s">
        <v>48</v>
      </c>
      <c r="K54" s="134" t="s">
        <v>24</v>
      </c>
      <c r="L54" s="87"/>
      <c r="M54" s="131" t="s">
        <v>2570</v>
      </c>
      <c r="N54" s="107"/>
      <c r="O54" s="136"/>
      <c r="P54" s="87" t="str">
        <f>IF(COUNTIF(L54:O54,"=*")&gt;1,"Multiple", IF(L54="P","Surface",IF(M54="P", "Underground",IF(N54="P", "Placer", IF(O54="P", "Solution","")))))</f>
        <v>Underground</v>
      </c>
      <c r="Q54" s="95" t="s">
        <v>2768</v>
      </c>
      <c r="R54" s="93" t="s">
        <v>2570</v>
      </c>
      <c r="S54" s="33"/>
      <c r="T54" s="12">
        <v>41.552802266900002</v>
      </c>
      <c r="U54" s="13">
        <v>-109.203376005</v>
      </c>
      <c r="V54" s="144">
        <v>18</v>
      </c>
      <c r="W54" s="144">
        <v>105</v>
      </c>
      <c r="X54" s="137">
        <v>12</v>
      </c>
      <c r="Y54" s="138"/>
      <c r="Z54" s="134" t="s">
        <v>23</v>
      </c>
      <c r="AA54" s="87" t="s">
        <v>3206</v>
      </c>
      <c r="AB54" s="134" t="s">
        <v>45</v>
      </c>
      <c r="AC54" s="134" t="s">
        <v>7</v>
      </c>
      <c r="AD54" s="124" t="s">
        <v>2701</v>
      </c>
      <c r="AE54" s="125" t="s">
        <v>2702</v>
      </c>
      <c r="AF54" s="6" t="s">
        <v>856</v>
      </c>
      <c r="AH54" s="183" t="s">
        <v>48</v>
      </c>
      <c r="AI54" s="183" t="s">
        <v>846</v>
      </c>
      <c r="AJ54" s="183"/>
      <c r="AO54" s="88" t="s">
        <v>2528</v>
      </c>
      <c r="AQ54" s="136"/>
      <c r="AR54" s="107" t="s">
        <v>2570</v>
      </c>
      <c r="AS54" s="6" t="s">
        <v>857</v>
      </c>
      <c r="AT54" s="6" t="s">
        <v>857</v>
      </c>
      <c r="BG54" s="107"/>
      <c r="BJ54" s="107"/>
      <c r="BO54" s="131" t="s">
        <v>7</v>
      </c>
      <c r="BU54" s="76"/>
      <c r="BV54" s="76"/>
      <c r="BW54" s="76"/>
      <c r="BX54" s="76"/>
      <c r="BY54" s="76"/>
      <c r="BZ54" s="76"/>
      <c r="CA54" s="76"/>
      <c r="CB54" s="107"/>
    </row>
    <row r="55" spans="1:80" x14ac:dyDescent="0.25">
      <c r="A55" s="96">
        <f t="shared" si="2"/>
        <v>49</v>
      </c>
      <c r="B55" s="134" t="s">
        <v>68</v>
      </c>
      <c r="D55" s="134" t="s">
        <v>2697</v>
      </c>
      <c r="E55" s="134" t="s">
        <v>2726</v>
      </c>
      <c r="F55" s="1">
        <f t="shared" si="3"/>
        <v>34</v>
      </c>
      <c r="G55" s="86">
        <v>42991</v>
      </c>
      <c r="H55" s="87" t="s">
        <v>2698</v>
      </c>
      <c r="I55" s="134" t="s">
        <v>861</v>
      </c>
      <c r="J55" s="134" t="s">
        <v>48</v>
      </c>
      <c r="K55" s="134" t="s">
        <v>24</v>
      </c>
      <c r="L55" s="87"/>
      <c r="M55" s="131" t="s">
        <v>2570</v>
      </c>
      <c r="N55" s="107"/>
      <c r="O55" s="136"/>
      <c r="P55" s="87" t="str">
        <f>IF(COUNTIF(L55:O55,"=*")&gt;1,"Multiple", IF(L55="P","Surface",IF(M55="P", "Underground",IF(N55="P", "Placer", IF(O55="P", "Solution","")))))</f>
        <v>Underground</v>
      </c>
      <c r="Q55" s="95" t="s">
        <v>11</v>
      </c>
      <c r="R55" s="93" t="s">
        <v>2570</v>
      </c>
      <c r="S55" s="33"/>
      <c r="T55" s="12">
        <v>41.552873820800002</v>
      </c>
      <c r="U55" s="13">
        <v>-109.22210461</v>
      </c>
      <c r="V55" s="144">
        <v>18</v>
      </c>
      <c r="W55" s="144">
        <v>105</v>
      </c>
      <c r="X55" s="137">
        <v>11</v>
      </c>
      <c r="Y55" s="138"/>
      <c r="Z55" s="134" t="s">
        <v>23</v>
      </c>
      <c r="AA55" s="87" t="s">
        <v>3206</v>
      </c>
      <c r="AB55" s="134" t="s">
        <v>22</v>
      </c>
      <c r="AC55" s="134" t="s">
        <v>7</v>
      </c>
      <c r="AD55" s="124" t="s">
        <v>2701</v>
      </c>
      <c r="AE55" s="125" t="s">
        <v>2702</v>
      </c>
      <c r="AF55" s="6" t="s">
        <v>856</v>
      </c>
      <c r="AH55" s="183" t="s">
        <v>48</v>
      </c>
      <c r="AI55" s="183" t="s">
        <v>846</v>
      </c>
      <c r="AJ55" s="183"/>
      <c r="AO55" s="88" t="s">
        <v>2528</v>
      </c>
      <c r="AQ55" s="136"/>
      <c r="AR55" s="107" t="s">
        <v>2570</v>
      </c>
      <c r="BE55" s="184"/>
      <c r="BG55" s="107"/>
      <c r="BJ55" s="107"/>
      <c r="BO55" s="131" t="s">
        <v>7</v>
      </c>
      <c r="BU55" s="76"/>
      <c r="BV55" s="76"/>
      <c r="BW55" s="76"/>
      <c r="BX55" s="76"/>
      <c r="BY55" s="76"/>
      <c r="BZ55" s="76"/>
      <c r="CA55" s="76"/>
      <c r="CB55" s="107"/>
    </row>
    <row r="56" spans="1:80" ht="45" x14ac:dyDescent="0.25">
      <c r="A56" s="96">
        <f t="shared" si="2"/>
        <v>50</v>
      </c>
      <c r="B56" s="134" t="s">
        <v>69</v>
      </c>
      <c r="D56" s="134" t="s">
        <v>2697</v>
      </c>
      <c r="E56" s="134" t="s">
        <v>2726</v>
      </c>
      <c r="F56" s="1">
        <f t="shared" si="3"/>
        <v>35</v>
      </c>
      <c r="G56" s="86">
        <v>42991</v>
      </c>
      <c r="H56" s="87" t="s">
        <v>2698</v>
      </c>
      <c r="I56" s="134" t="s">
        <v>485</v>
      </c>
      <c r="J56" s="134" t="s">
        <v>56</v>
      </c>
      <c r="K56" s="134" t="s">
        <v>57</v>
      </c>
      <c r="L56" s="87"/>
      <c r="M56" s="131" t="s">
        <v>2570</v>
      </c>
      <c r="N56" s="107"/>
      <c r="O56" s="136"/>
      <c r="P56" s="87" t="str">
        <f>IF(COUNTIF(L56:O56,"=*")&gt;1,"Multiple", IF(L56="P","Surface",IF(M56="P", "Underground",IF(N56="P", "Placer", IF(O56="P", "Solution","")))))</f>
        <v>Underground</v>
      </c>
      <c r="Q56" s="95" t="s">
        <v>2768</v>
      </c>
      <c r="R56" s="93" t="s">
        <v>2570</v>
      </c>
      <c r="S56" s="33"/>
      <c r="T56" s="12">
        <v>41.307510464000003</v>
      </c>
      <c r="U56" s="13">
        <v>-110.995063952</v>
      </c>
      <c r="V56" s="144">
        <v>15</v>
      </c>
      <c r="W56" s="144">
        <v>120</v>
      </c>
      <c r="X56" s="137">
        <v>6</v>
      </c>
      <c r="Y56" s="138"/>
      <c r="Z56" s="134" t="s">
        <v>55</v>
      </c>
      <c r="AA56" s="87" t="s">
        <v>3206</v>
      </c>
      <c r="AB56" s="134" t="s">
        <v>7</v>
      </c>
      <c r="AC56" s="134" t="s">
        <v>7</v>
      </c>
      <c r="AD56" s="124" t="s">
        <v>2701</v>
      </c>
      <c r="AE56" s="125" t="s">
        <v>2702</v>
      </c>
      <c r="AH56" s="183" t="s">
        <v>56</v>
      </c>
      <c r="AI56" s="183" t="s">
        <v>1909</v>
      </c>
      <c r="AJ56" s="183"/>
      <c r="AO56" s="88" t="s">
        <v>2528</v>
      </c>
      <c r="AQ56" s="136"/>
      <c r="AR56" s="107" t="s">
        <v>2570</v>
      </c>
      <c r="BE56" s="184"/>
      <c r="BG56" s="107"/>
      <c r="BJ56" s="107"/>
      <c r="BO56" s="131" t="s">
        <v>7</v>
      </c>
      <c r="BU56" s="76"/>
      <c r="BV56" s="76"/>
      <c r="BW56" s="76"/>
      <c r="BX56" s="76"/>
      <c r="BY56" s="76"/>
      <c r="BZ56" s="76"/>
      <c r="CA56" s="76"/>
      <c r="CB56" s="107"/>
    </row>
    <row r="57" spans="1:80" x14ac:dyDescent="0.25">
      <c r="A57" s="96">
        <f t="shared" si="2"/>
        <v>51</v>
      </c>
      <c r="B57" s="134" t="s">
        <v>75</v>
      </c>
      <c r="D57" s="134" t="s">
        <v>2697</v>
      </c>
      <c r="E57" s="134" t="s">
        <v>2726</v>
      </c>
      <c r="F57" s="1">
        <f t="shared" si="3"/>
        <v>36</v>
      </c>
      <c r="G57" s="86">
        <v>42991</v>
      </c>
      <c r="H57" s="87" t="s">
        <v>2698</v>
      </c>
      <c r="I57" s="134"/>
      <c r="J57" s="134" t="s">
        <v>77</v>
      </c>
      <c r="K57" s="134" t="s">
        <v>78</v>
      </c>
      <c r="L57" s="87"/>
      <c r="M57" s="131" t="s">
        <v>2570</v>
      </c>
      <c r="N57" s="107"/>
      <c r="O57" s="136"/>
      <c r="P57" s="87" t="str">
        <f>IF(COUNTIF(L57:O57,"=*")&gt;1,"Multiple", IF(L57="P","Surface",IF(M57="P", "Underground",IF(N57="P", "Placer", IF(O57="P", "Solution","")))))</f>
        <v>Underground</v>
      </c>
      <c r="Q57" s="95" t="s">
        <v>3181</v>
      </c>
      <c r="R57" s="93" t="s">
        <v>2570</v>
      </c>
      <c r="S57" s="33"/>
      <c r="T57" s="12">
        <v>41.651183257200003</v>
      </c>
      <c r="U57" s="13">
        <v>-107.72878806999999</v>
      </c>
      <c r="V57" s="144">
        <v>19</v>
      </c>
      <c r="W57" s="144">
        <v>92</v>
      </c>
      <c r="X57" s="137">
        <v>2</v>
      </c>
      <c r="Y57" s="138"/>
      <c r="Z57" s="134" t="s">
        <v>8</v>
      </c>
      <c r="AA57" s="87" t="s">
        <v>3205</v>
      </c>
      <c r="AB57" s="134" t="s">
        <v>76</v>
      </c>
      <c r="AC57" s="134" t="s">
        <v>7</v>
      </c>
      <c r="AD57" s="124" t="s">
        <v>2701</v>
      </c>
      <c r="AE57" s="125" t="s">
        <v>2702</v>
      </c>
      <c r="AF57" s="6" t="s">
        <v>869</v>
      </c>
      <c r="AH57" s="183" t="s">
        <v>868</v>
      </c>
      <c r="AI57" s="183" t="s">
        <v>836</v>
      </c>
      <c r="AJ57" s="183"/>
      <c r="AO57" s="88" t="s">
        <v>2528</v>
      </c>
      <c r="AQ57" s="136"/>
      <c r="AR57" s="107" t="s">
        <v>2570</v>
      </c>
      <c r="BE57" s="184"/>
      <c r="BG57" s="107"/>
      <c r="BJ57" s="107"/>
      <c r="BO57" s="87" t="s">
        <v>3123</v>
      </c>
      <c r="BU57" s="76"/>
      <c r="BV57" s="76"/>
      <c r="BW57" s="76"/>
      <c r="BX57" s="76"/>
      <c r="BY57" s="76"/>
      <c r="BZ57" s="76"/>
      <c r="CA57" s="76"/>
      <c r="CB57" s="107"/>
    </row>
    <row r="58" spans="1:80" x14ac:dyDescent="0.25">
      <c r="A58" s="96">
        <f t="shared" si="2"/>
        <v>52</v>
      </c>
      <c r="B58" s="134" t="s">
        <v>79</v>
      </c>
      <c r="D58" s="134" t="s">
        <v>2697</v>
      </c>
      <c r="E58" s="134" t="s">
        <v>2726</v>
      </c>
      <c r="F58" s="1">
        <f t="shared" si="3"/>
        <v>37</v>
      </c>
      <c r="G58" s="86">
        <v>42991</v>
      </c>
      <c r="H58" s="87" t="s">
        <v>2698</v>
      </c>
      <c r="I58" s="134"/>
      <c r="J58" s="134" t="s">
        <v>77</v>
      </c>
      <c r="K58" s="134" t="s">
        <v>78</v>
      </c>
      <c r="L58" s="131" t="s">
        <v>2570</v>
      </c>
      <c r="M58" s="131"/>
      <c r="N58" s="107"/>
      <c r="O58" s="136"/>
      <c r="P58" s="87" t="str">
        <f>IF(COUNTIF(L58:O58,"=*")&gt;1,"Multiple", IF(L58="P","Surface",IF(M58="P", "Underground",IF(N58="P", "Placer", IF(O58="P", "Solution","")))))</f>
        <v>Surface</v>
      </c>
      <c r="Q58" s="95" t="s">
        <v>3181</v>
      </c>
      <c r="R58" s="93" t="s">
        <v>2570</v>
      </c>
      <c r="S58" s="33"/>
      <c r="T58" s="12">
        <v>41.622271525000002</v>
      </c>
      <c r="U58" s="13">
        <v>-107.728396117</v>
      </c>
      <c r="V58" s="144">
        <v>19</v>
      </c>
      <c r="W58" s="144">
        <v>92</v>
      </c>
      <c r="X58" s="137">
        <v>14</v>
      </c>
      <c r="Y58" s="138"/>
      <c r="Z58" s="134" t="s">
        <v>8</v>
      </c>
      <c r="AA58" s="87" t="s">
        <v>3205</v>
      </c>
      <c r="AB58" s="134" t="s">
        <v>80</v>
      </c>
      <c r="AC58" s="134" t="s">
        <v>7</v>
      </c>
      <c r="AD58" s="124" t="s">
        <v>2701</v>
      </c>
      <c r="AE58" s="125" t="s">
        <v>2702</v>
      </c>
      <c r="AF58" s="6" t="s">
        <v>869</v>
      </c>
      <c r="AH58" s="183" t="s">
        <v>868</v>
      </c>
      <c r="AI58" s="183" t="s">
        <v>836</v>
      </c>
      <c r="AJ58" s="183"/>
      <c r="AO58" s="88" t="s">
        <v>2528</v>
      </c>
      <c r="AQ58" s="136"/>
      <c r="AR58" s="107" t="s">
        <v>2570</v>
      </c>
      <c r="AV58" s="76" t="s">
        <v>807</v>
      </c>
      <c r="BE58" s="184"/>
      <c r="BG58" s="107"/>
      <c r="BJ58" s="107"/>
      <c r="BO58" s="87" t="s">
        <v>3124</v>
      </c>
      <c r="BU58" s="76"/>
      <c r="BV58" s="76"/>
      <c r="BW58" s="76"/>
      <c r="BX58" s="76"/>
      <c r="BY58" s="76"/>
      <c r="BZ58" s="76"/>
      <c r="CA58" s="76"/>
      <c r="CB58" s="107"/>
    </row>
    <row r="59" spans="1:80" x14ac:dyDescent="0.25">
      <c r="A59" s="96">
        <f t="shared" si="2"/>
        <v>53</v>
      </c>
      <c r="B59" s="134" t="s">
        <v>870</v>
      </c>
      <c r="C59" s="195"/>
      <c r="D59" s="134" t="s">
        <v>2697</v>
      </c>
      <c r="E59" s="134" t="s">
        <v>2726</v>
      </c>
      <c r="F59" s="1">
        <f t="shared" si="3"/>
        <v>38</v>
      </c>
      <c r="G59" s="86">
        <v>42991</v>
      </c>
      <c r="H59" s="87" t="s">
        <v>2698</v>
      </c>
      <c r="I59" s="134"/>
      <c r="J59" s="134" t="s">
        <v>77</v>
      </c>
      <c r="K59" s="134" t="s">
        <v>78</v>
      </c>
      <c r="L59" s="131" t="s">
        <v>2570</v>
      </c>
      <c r="M59" s="131"/>
      <c r="N59" s="107"/>
      <c r="O59" s="136"/>
      <c r="P59" s="87" t="str">
        <f>IF(COUNTIF(L59:O59,"=*")&gt;1,"Multiple", IF(L59="P","Surface",IF(M59="P", "Underground",IF(N59="P", "Placer", IF(O59="P", "Solution","")))))</f>
        <v>Surface</v>
      </c>
      <c r="Q59" s="95" t="s">
        <v>3181</v>
      </c>
      <c r="R59" s="93" t="s">
        <v>2570</v>
      </c>
      <c r="S59" s="33"/>
      <c r="T59" s="12">
        <v>41.535928761100003</v>
      </c>
      <c r="U59" s="13">
        <v>-107.631718664</v>
      </c>
      <c r="V59" s="136">
        <v>18</v>
      </c>
      <c r="W59" s="136">
        <v>91</v>
      </c>
      <c r="X59" s="137">
        <v>15</v>
      </c>
      <c r="Y59" s="138"/>
      <c r="Z59" s="134" t="s">
        <v>8</v>
      </c>
      <c r="AA59" s="87" t="s">
        <v>3205</v>
      </c>
      <c r="AB59" s="134" t="s">
        <v>80</v>
      </c>
      <c r="AC59" s="134" t="s">
        <v>871</v>
      </c>
      <c r="AD59" s="124" t="s">
        <v>2701</v>
      </c>
      <c r="AE59" s="125" t="s">
        <v>2702</v>
      </c>
      <c r="AF59" s="6" t="s">
        <v>2350</v>
      </c>
      <c r="AG59" s="1">
        <v>18</v>
      </c>
      <c r="AH59" s="183" t="s">
        <v>873</v>
      </c>
      <c r="AI59" s="183" t="s">
        <v>836</v>
      </c>
      <c r="AJ59" s="183"/>
      <c r="AO59" s="88" t="s">
        <v>2528</v>
      </c>
      <c r="AQ59" s="136"/>
      <c r="AR59" s="107" t="s">
        <v>2570</v>
      </c>
      <c r="AS59" s="6" t="s">
        <v>872</v>
      </c>
      <c r="AT59" s="6" t="s">
        <v>1965</v>
      </c>
      <c r="AU59" s="76" t="s">
        <v>807</v>
      </c>
      <c r="AV59" s="76" t="s">
        <v>807</v>
      </c>
      <c r="BE59" s="184"/>
      <c r="BG59" s="107"/>
      <c r="BJ59" s="107"/>
      <c r="BN59" s="6" t="s">
        <v>2728</v>
      </c>
      <c r="BO59" s="131" t="s">
        <v>3188</v>
      </c>
      <c r="BR59" s="15" t="s">
        <v>1362</v>
      </c>
      <c r="BS59" s="15" t="s">
        <v>1363</v>
      </c>
      <c r="BU59" s="76"/>
      <c r="BV59" s="76"/>
      <c r="BW59" s="76"/>
      <c r="BX59" s="76"/>
      <c r="BY59" s="76"/>
      <c r="BZ59" s="76"/>
      <c r="CA59" s="76"/>
      <c r="CB59" s="107"/>
    </row>
    <row r="60" spans="1:80" s="2" customFormat="1" x14ac:dyDescent="0.25">
      <c r="A60" s="96">
        <f t="shared" si="2"/>
        <v>54</v>
      </c>
      <c r="B60" s="135" t="s">
        <v>870</v>
      </c>
      <c r="C60" s="77" t="s">
        <v>2460</v>
      </c>
      <c r="D60" s="92" t="s">
        <v>2575</v>
      </c>
      <c r="E60" s="135"/>
      <c r="F60" s="2">
        <v>38</v>
      </c>
      <c r="G60" s="89">
        <v>42991</v>
      </c>
      <c r="H60" s="79" t="s">
        <v>2698</v>
      </c>
      <c r="I60" s="135"/>
      <c r="J60" s="135" t="s">
        <v>77</v>
      </c>
      <c r="K60" s="135" t="s">
        <v>78</v>
      </c>
      <c r="L60" s="139"/>
      <c r="M60" s="139"/>
      <c r="N60" s="78"/>
      <c r="O60" s="141"/>
      <c r="P60" s="79" t="str">
        <f>IF(COUNTIF(L60:O60,"=*")&gt;1,"Multiple", IF(L60="P","Surface",IF(M60="P", "Underground",IF(N60="P", "Placer", IF(O60="P", "Solution","")))))</f>
        <v/>
      </c>
      <c r="Q60" s="95" t="s">
        <v>2486</v>
      </c>
      <c r="R60" s="90" t="s">
        <v>2570</v>
      </c>
      <c r="S60" s="34"/>
      <c r="T60" s="26">
        <v>41.535928761100003</v>
      </c>
      <c r="U60" s="27">
        <v>-107.631718664</v>
      </c>
      <c r="V60" s="141">
        <v>18</v>
      </c>
      <c r="W60" s="141">
        <v>91</v>
      </c>
      <c r="X60" s="142">
        <v>15</v>
      </c>
      <c r="Y60" s="143"/>
      <c r="Z60" s="135" t="s">
        <v>8</v>
      </c>
      <c r="AA60" s="87" t="s">
        <v>3205</v>
      </c>
      <c r="AB60" s="135" t="s">
        <v>80</v>
      </c>
      <c r="AC60" s="135" t="s">
        <v>871</v>
      </c>
      <c r="AD60" s="124" t="s">
        <v>2701</v>
      </c>
      <c r="AE60" s="125" t="s">
        <v>2702</v>
      </c>
      <c r="AF60" s="7" t="s">
        <v>2350</v>
      </c>
      <c r="AG60" s="2">
        <v>18</v>
      </c>
      <c r="AH60" s="183" t="s">
        <v>873</v>
      </c>
      <c r="AI60" s="183" t="s">
        <v>836</v>
      </c>
      <c r="AJ60" s="185"/>
      <c r="AO60" s="91" t="s">
        <v>2528</v>
      </c>
      <c r="AQ60" s="141"/>
      <c r="AR60" s="107" t="s">
        <v>2570</v>
      </c>
      <c r="AS60" s="6" t="s">
        <v>872</v>
      </c>
      <c r="AT60" s="6" t="s">
        <v>1965</v>
      </c>
      <c r="AU60" s="77" t="s">
        <v>807</v>
      </c>
      <c r="AV60" s="77" t="s">
        <v>807</v>
      </c>
      <c r="AW60" s="77"/>
      <c r="AX60" s="77"/>
      <c r="AY60" s="77"/>
      <c r="AZ60" s="77"/>
      <c r="BA60" s="77"/>
      <c r="BE60" s="186"/>
      <c r="BG60" s="78"/>
      <c r="BJ60" s="78"/>
      <c r="BN60" s="7" t="s">
        <v>2728</v>
      </c>
      <c r="BO60" s="131" t="s">
        <v>3188</v>
      </c>
      <c r="BP60" s="2" t="s">
        <v>807</v>
      </c>
      <c r="BR60" s="17"/>
      <c r="BS60" s="17"/>
      <c r="BU60" s="77">
        <v>8700</v>
      </c>
      <c r="BV60" s="77"/>
      <c r="BW60" s="77"/>
      <c r="BX60" s="77">
        <v>0.54</v>
      </c>
      <c r="BY60" s="77"/>
      <c r="BZ60" s="77"/>
      <c r="CA60" s="77" t="s">
        <v>830</v>
      </c>
      <c r="CB60" s="78"/>
    </row>
    <row r="61" spans="1:80" x14ac:dyDescent="0.25">
      <c r="A61" s="96">
        <f t="shared" si="2"/>
        <v>55</v>
      </c>
      <c r="B61" s="134" t="s">
        <v>81</v>
      </c>
      <c r="D61" s="134" t="s">
        <v>2697</v>
      </c>
      <c r="E61" s="134" t="s">
        <v>2726</v>
      </c>
      <c r="F61" s="1">
        <f>F59+1</f>
        <v>39</v>
      </c>
      <c r="G61" s="86">
        <v>42991</v>
      </c>
      <c r="H61" s="87" t="s">
        <v>2698</v>
      </c>
      <c r="I61" s="134"/>
      <c r="J61" s="134" t="s">
        <v>82</v>
      </c>
      <c r="K61" s="134" t="s">
        <v>16</v>
      </c>
      <c r="L61" s="87"/>
      <c r="M61" s="131" t="s">
        <v>2570</v>
      </c>
      <c r="N61" s="107"/>
      <c r="O61" s="136"/>
      <c r="P61" s="87" t="str">
        <f>IF(COUNTIF(L61:O61,"=*")&gt;1,"Multiple", IF(L61="P","Surface",IF(M61="P", "Underground",IF(N61="P", "Placer", IF(O61="P", "Solution","")))))</f>
        <v>Underground</v>
      </c>
      <c r="Q61" s="95" t="s">
        <v>11</v>
      </c>
      <c r="R61" s="93" t="s">
        <v>2570</v>
      </c>
      <c r="S61" s="33"/>
      <c r="T61" s="12">
        <v>43.723088852300002</v>
      </c>
      <c r="U61" s="13">
        <v>-106.508918925</v>
      </c>
      <c r="V61" s="144">
        <v>43</v>
      </c>
      <c r="W61" s="144">
        <v>80</v>
      </c>
      <c r="X61" s="137">
        <v>6</v>
      </c>
      <c r="Y61" s="138"/>
      <c r="Z61" s="134" t="s">
        <v>29</v>
      </c>
      <c r="AA61" s="87" t="s">
        <v>3205</v>
      </c>
      <c r="AB61" s="134" t="s">
        <v>22</v>
      </c>
      <c r="AC61" s="134" t="s">
        <v>7</v>
      </c>
      <c r="AD61" s="124" t="s">
        <v>2701</v>
      </c>
      <c r="AE61" s="125" t="s">
        <v>2702</v>
      </c>
      <c r="AH61" s="6" t="s">
        <v>806</v>
      </c>
      <c r="AI61" s="183" t="s">
        <v>836</v>
      </c>
      <c r="AJ61" s="183"/>
      <c r="AO61" s="88" t="s">
        <v>2528</v>
      </c>
      <c r="AQ61" s="136"/>
      <c r="AR61" s="107" t="s">
        <v>2570</v>
      </c>
      <c r="AS61" s="6" t="s">
        <v>874</v>
      </c>
      <c r="AT61" s="6" t="s">
        <v>874</v>
      </c>
      <c r="AU61" s="76">
        <v>1927</v>
      </c>
      <c r="AV61" s="76">
        <v>1927</v>
      </c>
      <c r="BA61" s="76">
        <v>1927</v>
      </c>
      <c r="BE61" s="184">
        <v>265</v>
      </c>
      <c r="BF61" s="97"/>
      <c r="BG61" s="107"/>
      <c r="BJ61" s="107"/>
      <c r="BM61" s="130" t="s">
        <v>2705</v>
      </c>
      <c r="BO61" s="131" t="s">
        <v>2714</v>
      </c>
      <c r="BU61" s="76"/>
      <c r="BV61" s="76"/>
      <c r="BW61" s="76"/>
      <c r="BX61" s="76"/>
      <c r="BY61" s="76"/>
      <c r="BZ61" s="76"/>
      <c r="CA61" s="76"/>
      <c r="CB61" s="107"/>
    </row>
    <row r="62" spans="1:80" x14ac:dyDescent="0.25">
      <c r="A62" s="96">
        <f t="shared" si="2"/>
        <v>56</v>
      </c>
      <c r="B62" s="134" t="s">
        <v>83</v>
      </c>
      <c r="D62" s="134" t="s">
        <v>2697</v>
      </c>
      <c r="E62" s="134" t="s">
        <v>2726</v>
      </c>
      <c r="F62" s="1">
        <f t="shared" si="3"/>
        <v>40</v>
      </c>
      <c r="G62" s="86">
        <v>42991</v>
      </c>
      <c r="H62" s="87" t="s">
        <v>2698</v>
      </c>
      <c r="I62" s="134"/>
      <c r="J62" s="134" t="s">
        <v>59</v>
      </c>
      <c r="K62" s="134" t="s">
        <v>57</v>
      </c>
      <c r="L62" s="87"/>
      <c r="M62" s="131" t="s">
        <v>2570</v>
      </c>
      <c r="N62" s="107"/>
      <c r="O62" s="136"/>
      <c r="P62" s="87" t="str">
        <f>IF(COUNTIF(L62:O62,"=*")&gt;1,"Multiple", IF(L62="P","Surface",IF(M62="P", "Underground",IF(N62="P", "Placer", IF(O62="P", "Solution","")))))</f>
        <v>Underground</v>
      </c>
      <c r="Q62" s="95" t="s">
        <v>11</v>
      </c>
      <c r="R62" s="93" t="s">
        <v>2570</v>
      </c>
      <c r="S62" s="33"/>
      <c r="T62" s="12">
        <v>41.7429421103</v>
      </c>
      <c r="U62" s="13">
        <v>-110.533890449</v>
      </c>
      <c r="V62" s="144">
        <v>20</v>
      </c>
      <c r="W62" s="144">
        <v>116</v>
      </c>
      <c r="X62" s="137">
        <v>4</v>
      </c>
      <c r="Y62" s="138"/>
      <c r="Z62" s="134" t="s">
        <v>84</v>
      </c>
      <c r="AA62" s="87" t="s">
        <v>3205</v>
      </c>
      <c r="AB62" s="134" t="s">
        <v>22</v>
      </c>
      <c r="AC62" s="134" t="s">
        <v>7</v>
      </c>
      <c r="AD62" s="124" t="s">
        <v>2701</v>
      </c>
      <c r="AE62" s="125" t="s">
        <v>2702</v>
      </c>
      <c r="AF62" s="6" t="s">
        <v>59</v>
      </c>
      <c r="AH62" s="183" t="s">
        <v>233</v>
      </c>
      <c r="AI62" s="183" t="s">
        <v>846</v>
      </c>
      <c r="AJ62" s="183"/>
      <c r="AO62" s="88" t="s">
        <v>2528</v>
      </c>
      <c r="AQ62" s="136"/>
      <c r="AR62" s="107" t="s">
        <v>2570</v>
      </c>
      <c r="BE62" s="184"/>
      <c r="BG62" s="107"/>
      <c r="BJ62" s="107"/>
      <c r="BN62" s="6" t="s">
        <v>3162</v>
      </c>
      <c r="BO62" s="131" t="s">
        <v>3163</v>
      </c>
      <c r="BR62" s="1" t="s">
        <v>807</v>
      </c>
      <c r="BU62" s="76"/>
      <c r="BV62" s="76"/>
      <c r="BW62" s="76"/>
      <c r="BX62" s="76"/>
      <c r="BY62" s="76"/>
      <c r="BZ62" s="76"/>
      <c r="CA62" s="76" t="s">
        <v>875</v>
      </c>
      <c r="CB62" s="107"/>
    </row>
    <row r="63" spans="1:80" ht="30" x14ac:dyDescent="0.25">
      <c r="A63" s="96">
        <f t="shared" si="2"/>
        <v>57</v>
      </c>
      <c r="B63" s="134" t="s">
        <v>85</v>
      </c>
      <c r="D63" s="134" t="s">
        <v>2697</v>
      </c>
      <c r="E63" s="134" t="s">
        <v>2726</v>
      </c>
      <c r="F63" s="1">
        <f t="shared" si="3"/>
        <v>41</v>
      </c>
      <c r="G63" s="86">
        <v>42991</v>
      </c>
      <c r="H63" s="87" t="s">
        <v>2698</v>
      </c>
      <c r="I63" s="134" t="s">
        <v>1163</v>
      </c>
      <c r="J63" s="134" t="s">
        <v>71</v>
      </c>
      <c r="K63" s="134" t="s">
        <v>16</v>
      </c>
      <c r="L63" s="87"/>
      <c r="M63" s="131" t="s">
        <v>2570</v>
      </c>
      <c r="N63" s="107"/>
      <c r="O63" s="136"/>
      <c r="P63" s="87" t="str">
        <f>IF(COUNTIF(L63:O63,"=*")&gt;1,"Multiple", IF(L63="P","Surface",IF(M63="P", "Underground",IF(N63="P", "Placer", IF(O63="P", "Solution","")))))</f>
        <v>Underground</v>
      </c>
      <c r="Q63" s="95" t="s">
        <v>11</v>
      </c>
      <c r="R63" s="93" t="s">
        <v>2570</v>
      </c>
      <c r="S63" s="33"/>
      <c r="T63" s="12">
        <v>44.375743743999998</v>
      </c>
      <c r="U63" s="13">
        <v>-106.628251014</v>
      </c>
      <c r="V63" s="144">
        <v>51</v>
      </c>
      <c r="W63" s="144">
        <v>81</v>
      </c>
      <c r="X63" s="137">
        <v>20</v>
      </c>
      <c r="Y63" s="138"/>
      <c r="Z63" s="134" t="s">
        <v>29</v>
      </c>
      <c r="AA63" s="87" t="s">
        <v>3206</v>
      </c>
      <c r="AB63" s="134" t="s">
        <v>22</v>
      </c>
      <c r="AC63" s="134" t="s">
        <v>6</v>
      </c>
      <c r="AD63" s="124" t="s">
        <v>2701</v>
      </c>
      <c r="AE63" s="125" t="s">
        <v>2702</v>
      </c>
      <c r="AF63" s="6" t="s">
        <v>877</v>
      </c>
      <c r="AH63" s="183" t="s">
        <v>805</v>
      </c>
      <c r="AI63" s="183" t="s">
        <v>835</v>
      </c>
      <c r="AJ63" s="183"/>
      <c r="AO63" s="88" t="s">
        <v>2528</v>
      </c>
      <c r="AQ63" s="136"/>
      <c r="AR63" s="107" t="s">
        <v>2570</v>
      </c>
      <c r="AS63" s="6" t="s">
        <v>2836</v>
      </c>
      <c r="AT63" s="6" t="s">
        <v>2835</v>
      </c>
      <c r="AU63" s="76">
        <v>1931</v>
      </c>
      <c r="AV63" s="76">
        <v>1931</v>
      </c>
      <c r="AW63" s="76">
        <v>1933</v>
      </c>
      <c r="AX63" s="76">
        <v>1943</v>
      </c>
      <c r="AY63" s="76">
        <v>1946</v>
      </c>
      <c r="AZ63" s="76">
        <v>1957</v>
      </c>
      <c r="BA63" s="76">
        <v>1957</v>
      </c>
      <c r="BE63" s="184">
        <v>71086</v>
      </c>
      <c r="BF63" s="97"/>
      <c r="BG63" s="107"/>
      <c r="BJ63" s="107"/>
      <c r="BM63" s="130" t="s">
        <v>2705</v>
      </c>
      <c r="BO63" s="131" t="s">
        <v>7</v>
      </c>
      <c r="BR63" s="15" t="s">
        <v>879</v>
      </c>
      <c r="BS63" s="17" t="s">
        <v>880</v>
      </c>
      <c r="BU63" s="76"/>
      <c r="BV63" s="76"/>
      <c r="BW63" s="76"/>
      <c r="BX63" s="76"/>
      <c r="BY63" s="76"/>
      <c r="BZ63" s="76"/>
      <c r="CA63" s="76"/>
      <c r="CB63" s="107"/>
    </row>
    <row r="64" spans="1:80" s="2" customFormat="1" ht="30" x14ac:dyDescent="0.25">
      <c r="A64" s="96">
        <f t="shared" si="2"/>
        <v>58</v>
      </c>
      <c r="B64" s="135" t="s">
        <v>85</v>
      </c>
      <c r="C64" s="77" t="s">
        <v>2460</v>
      </c>
      <c r="D64" s="92" t="s">
        <v>2575</v>
      </c>
      <c r="E64" s="135"/>
      <c r="F64" s="2">
        <v>41</v>
      </c>
      <c r="G64" s="89">
        <v>42991</v>
      </c>
      <c r="H64" s="79" t="s">
        <v>2698</v>
      </c>
      <c r="I64" s="135" t="s">
        <v>1163</v>
      </c>
      <c r="J64" s="135" t="s">
        <v>71</v>
      </c>
      <c r="K64" s="135" t="s">
        <v>16</v>
      </c>
      <c r="L64" s="79"/>
      <c r="M64" s="139"/>
      <c r="N64" s="78"/>
      <c r="O64" s="141"/>
      <c r="P64" s="79" t="str">
        <f>IF(COUNTIF(L64:O64,"=*")&gt;1,"Multiple", IF(L64="P","Surface",IF(M64="P", "Underground",IF(N64="P", "Placer", IF(O64="P", "Solution","")))))</f>
        <v/>
      </c>
      <c r="Q64" s="95" t="s">
        <v>2486</v>
      </c>
      <c r="R64" s="90" t="s">
        <v>2570</v>
      </c>
      <c r="S64" s="34"/>
      <c r="T64" s="26">
        <v>44.375743743999998</v>
      </c>
      <c r="U64" s="27">
        <v>-106.628251014</v>
      </c>
      <c r="V64" s="145">
        <v>51</v>
      </c>
      <c r="W64" s="145">
        <v>81</v>
      </c>
      <c r="X64" s="142">
        <v>20</v>
      </c>
      <c r="Y64" s="143"/>
      <c r="Z64" s="135" t="s">
        <v>29</v>
      </c>
      <c r="AA64" s="87" t="s">
        <v>3206</v>
      </c>
      <c r="AB64" s="135" t="s">
        <v>22</v>
      </c>
      <c r="AC64" s="135" t="s">
        <v>6</v>
      </c>
      <c r="AD64" s="124" t="s">
        <v>2701</v>
      </c>
      <c r="AE64" s="125" t="s">
        <v>2702</v>
      </c>
      <c r="AF64" s="7" t="s">
        <v>877</v>
      </c>
      <c r="AH64" s="183" t="s">
        <v>805</v>
      </c>
      <c r="AI64" s="183" t="s">
        <v>835</v>
      </c>
      <c r="AJ64" s="185"/>
      <c r="AO64" s="91" t="s">
        <v>2528</v>
      </c>
      <c r="AQ64" s="141"/>
      <c r="AR64" s="107" t="s">
        <v>2570</v>
      </c>
      <c r="AS64" s="6" t="s">
        <v>2836</v>
      </c>
      <c r="AT64" s="6" t="s">
        <v>2835</v>
      </c>
      <c r="AU64" s="76">
        <v>1931</v>
      </c>
      <c r="AV64" s="76">
        <v>1931</v>
      </c>
      <c r="AW64" s="76">
        <v>1933</v>
      </c>
      <c r="AX64" s="76">
        <v>1943</v>
      </c>
      <c r="AY64" s="76">
        <v>1946</v>
      </c>
      <c r="AZ64" s="76">
        <v>1957</v>
      </c>
      <c r="BA64" s="76">
        <v>1957</v>
      </c>
      <c r="BE64" s="186"/>
      <c r="BF64" s="92"/>
      <c r="BG64" s="78"/>
      <c r="BJ64" s="78"/>
      <c r="BN64" s="7"/>
      <c r="BO64" s="139" t="s">
        <v>7</v>
      </c>
      <c r="BR64" s="17"/>
      <c r="BS64" s="17"/>
      <c r="BU64" s="77">
        <v>7350</v>
      </c>
      <c r="BV64" s="77">
        <v>8.8000000000000007</v>
      </c>
      <c r="BW64" s="77">
        <v>31.1</v>
      </c>
      <c r="BX64" s="77">
        <v>1.4</v>
      </c>
      <c r="BY64" s="77">
        <v>28.7</v>
      </c>
      <c r="BZ64" s="77">
        <v>31.4</v>
      </c>
      <c r="CA64" s="77" t="s">
        <v>878</v>
      </c>
      <c r="CB64" s="78"/>
    </row>
    <row r="65" spans="1:80" x14ac:dyDescent="0.25">
      <c r="A65" s="96">
        <f t="shared" si="2"/>
        <v>59</v>
      </c>
      <c r="B65" s="134" t="s">
        <v>86</v>
      </c>
      <c r="D65" s="134" t="s">
        <v>2697</v>
      </c>
      <c r="E65" s="134" t="s">
        <v>2726</v>
      </c>
      <c r="F65" s="1">
        <f>F63+1</f>
        <v>42</v>
      </c>
      <c r="G65" s="86">
        <v>42991</v>
      </c>
      <c r="H65" s="87" t="s">
        <v>2698</v>
      </c>
      <c r="I65" s="134"/>
      <c r="J65" s="134" t="s">
        <v>26</v>
      </c>
      <c r="K65" s="134" t="s">
        <v>9</v>
      </c>
      <c r="L65" s="87"/>
      <c r="M65" s="131" t="s">
        <v>2570</v>
      </c>
      <c r="N65" s="107"/>
      <c r="O65" s="136"/>
      <c r="P65" s="87" t="str">
        <f>IF(COUNTIF(L65:O65,"=*")&gt;1,"Multiple", IF(L65="P","Surface",IF(M65="P", "Underground",IF(N65="P", "Placer", IF(O65="P", "Solution","")))))</f>
        <v>Underground</v>
      </c>
      <c r="Q65" s="95" t="s">
        <v>2768</v>
      </c>
      <c r="R65" s="93" t="s">
        <v>2570</v>
      </c>
      <c r="S65" s="33"/>
      <c r="T65" s="12">
        <v>41.892744857899999</v>
      </c>
      <c r="U65" s="13">
        <v>-106.29652031099999</v>
      </c>
      <c r="V65" s="144">
        <v>22</v>
      </c>
      <c r="W65" s="144">
        <v>79</v>
      </c>
      <c r="X65" s="137">
        <v>9</v>
      </c>
      <c r="Y65" s="138"/>
      <c r="Z65" s="134" t="s">
        <v>8</v>
      </c>
      <c r="AA65" s="87" t="s">
        <v>3205</v>
      </c>
      <c r="AB65" s="134" t="s">
        <v>45</v>
      </c>
      <c r="AC65" s="134" t="s">
        <v>7</v>
      </c>
      <c r="AD65" s="124" t="s">
        <v>2701</v>
      </c>
      <c r="AE65" s="125" t="s">
        <v>2702</v>
      </c>
      <c r="AG65" s="1">
        <v>3</v>
      </c>
      <c r="AH65" s="183" t="s">
        <v>831</v>
      </c>
      <c r="AI65" s="183" t="s">
        <v>846</v>
      </c>
      <c r="AJ65" s="183"/>
      <c r="AO65" s="88" t="s">
        <v>2528</v>
      </c>
      <c r="AQ65" s="136"/>
      <c r="AR65" s="107" t="s">
        <v>2570</v>
      </c>
      <c r="BE65" s="184"/>
      <c r="BG65" s="107"/>
      <c r="BJ65" s="107"/>
      <c r="BO65" s="131" t="s">
        <v>2785</v>
      </c>
      <c r="BU65" s="76"/>
      <c r="BV65" s="76"/>
      <c r="BW65" s="76"/>
      <c r="BX65" s="76"/>
      <c r="BY65" s="76"/>
      <c r="BZ65" s="76"/>
      <c r="CA65" s="76" t="s">
        <v>830</v>
      </c>
      <c r="CB65" s="107"/>
    </row>
    <row r="66" spans="1:80" x14ac:dyDescent="0.25">
      <c r="A66" s="96">
        <f t="shared" si="2"/>
        <v>60</v>
      </c>
      <c r="B66" s="134" t="s">
        <v>87</v>
      </c>
      <c r="D66" s="134" t="s">
        <v>2697</v>
      </c>
      <c r="E66" s="134" t="s">
        <v>2726</v>
      </c>
      <c r="F66" s="1">
        <f t="shared" si="3"/>
        <v>43</v>
      </c>
      <c r="G66" s="86">
        <v>42991</v>
      </c>
      <c r="H66" s="87" t="s">
        <v>2698</v>
      </c>
      <c r="I66" s="134"/>
      <c r="J66" s="134" t="s">
        <v>7</v>
      </c>
      <c r="K66" s="134" t="s">
        <v>16</v>
      </c>
      <c r="L66" s="87"/>
      <c r="M66" s="131" t="s">
        <v>2570</v>
      </c>
      <c r="N66" s="107"/>
      <c r="O66" s="136"/>
      <c r="P66" s="87" t="str">
        <f>IF(COUNTIF(L66:O66,"=*")&gt;1,"Multiple", IF(L66="P","Surface",IF(M66="P", "Underground",IF(N66="P", "Placer", IF(O66="P", "Solution","")))))</f>
        <v>Underground</v>
      </c>
      <c r="Q66" s="95" t="s">
        <v>2768</v>
      </c>
      <c r="R66" s="93" t="s">
        <v>2570</v>
      </c>
      <c r="S66" s="33"/>
      <c r="T66" s="12">
        <v>42.887609755200003</v>
      </c>
      <c r="U66" s="13">
        <v>-106.033184643</v>
      </c>
      <c r="V66" s="144"/>
      <c r="W66" s="144"/>
      <c r="X66" s="137"/>
      <c r="Y66" s="138"/>
      <c r="Z66" s="134" t="s">
        <v>88</v>
      </c>
      <c r="AA66" s="87" t="s">
        <v>3205</v>
      </c>
      <c r="AB66" s="134" t="s">
        <v>7</v>
      </c>
      <c r="AC66" s="134" t="s">
        <v>7</v>
      </c>
      <c r="AD66" s="124" t="s">
        <v>2701</v>
      </c>
      <c r="AE66" s="125" t="s">
        <v>2702</v>
      </c>
      <c r="AH66" s="183"/>
      <c r="AI66" s="183"/>
      <c r="AJ66" s="183"/>
      <c r="AO66" s="88" t="s">
        <v>2528</v>
      </c>
      <c r="AQ66" s="136"/>
      <c r="AR66" s="107" t="s">
        <v>2570</v>
      </c>
      <c r="AS66" s="6" t="s">
        <v>882</v>
      </c>
      <c r="AT66" s="6" t="s">
        <v>882</v>
      </c>
      <c r="AU66" s="76">
        <v>1930</v>
      </c>
      <c r="AV66" s="76">
        <v>1931</v>
      </c>
      <c r="BA66" s="76">
        <v>1931</v>
      </c>
      <c r="BE66" s="191"/>
      <c r="BG66" s="107"/>
      <c r="BJ66" s="107"/>
      <c r="BO66" s="131" t="s">
        <v>2714</v>
      </c>
      <c r="BU66" s="76"/>
      <c r="BV66" s="76"/>
      <c r="BW66" s="76"/>
      <c r="BX66" s="76"/>
      <c r="BY66" s="76"/>
      <c r="BZ66" s="76"/>
      <c r="CA66" s="76"/>
      <c r="CB66" s="107"/>
    </row>
    <row r="67" spans="1:80" x14ac:dyDescent="0.25">
      <c r="A67" s="96">
        <f t="shared" si="2"/>
        <v>61</v>
      </c>
      <c r="B67" s="134" t="s">
        <v>89</v>
      </c>
      <c r="D67" s="134" t="s">
        <v>2697</v>
      </c>
      <c r="E67" s="134" t="s">
        <v>2726</v>
      </c>
      <c r="F67" s="1">
        <f t="shared" si="3"/>
        <v>44</v>
      </c>
      <c r="G67" s="86">
        <v>42991</v>
      </c>
      <c r="H67" s="87" t="s">
        <v>2698</v>
      </c>
      <c r="I67" s="134"/>
      <c r="J67" s="134" t="s">
        <v>77</v>
      </c>
      <c r="K67" s="134" t="s">
        <v>522</v>
      </c>
      <c r="L67" s="87"/>
      <c r="M67" s="131" t="s">
        <v>2570</v>
      </c>
      <c r="N67" s="107"/>
      <c r="O67" s="136"/>
      <c r="P67" s="87" t="str">
        <f>IF(COUNTIF(L67:O67,"=*")&gt;1,"Multiple", IF(L67="P","Surface",IF(M67="P", "Underground",IF(N67="P", "Placer", IF(O67="P", "Solution","")))))</f>
        <v>Underground</v>
      </c>
      <c r="Q67" s="95" t="s">
        <v>2768</v>
      </c>
      <c r="R67" s="93" t="s">
        <v>2570</v>
      </c>
      <c r="S67" s="148"/>
      <c r="T67" s="4">
        <v>41.080697999999998</v>
      </c>
      <c r="U67" s="9">
        <v>-107.585055</v>
      </c>
      <c r="V67" s="144">
        <v>13</v>
      </c>
      <c r="W67" s="144">
        <v>91</v>
      </c>
      <c r="X67" s="137">
        <v>24</v>
      </c>
      <c r="Y67" s="138"/>
      <c r="Z67" s="134" t="s">
        <v>8</v>
      </c>
      <c r="AA67" s="87" t="s">
        <v>2477</v>
      </c>
      <c r="AB67" s="134" t="s">
        <v>5</v>
      </c>
      <c r="AC67" s="134" t="s">
        <v>7</v>
      </c>
      <c r="AD67" s="124" t="s">
        <v>2701</v>
      </c>
      <c r="AE67" s="125" t="s">
        <v>2702</v>
      </c>
      <c r="AF67" s="6" t="s">
        <v>884</v>
      </c>
      <c r="AG67" s="1">
        <v>4</v>
      </c>
      <c r="AH67" s="183" t="s">
        <v>873</v>
      </c>
      <c r="AI67" s="183" t="s">
        <v>836</v>
      </c>
      <c r="AJ67" s="183"/>
      <c r="AO67" s="88" t="s">
        <v>2528</v>
      </c>
      <c r="AQ67" s="136"/>
      <c r="AR67" s="107" t="s">
        <v>2570</v>
      </c>
      <c r="BE67" s="196"/>
      <c r="BG67" s="107"/>
      <c r="BJ67" s="107"/>
      <c r="BN67" s="6" t="s">
        <v>883</v>
      </c>
      <c r="BO67" s="131" t="s">
        <v>3110</v>
      </c>
      <c r="BU67" s="76"/>
      <c r="BV67" s="76"/>
      <c r="BW67" s="76"/>
      <c r="BX67" s="76"/>
      <c r="BY67" s="76"/>
      <c r="BZ67" s="76"/>
      <c r="CA67" s="76"/>
      <c r="CB67" s="107"/>
    </row>
    <row r="68" spans="1:80" x14ac:dyDescent="0.25">
      <c r="A68" s="96">
        <f t="shared" si="2"/>
        <v>62</v>
      </c>
      <c r="B68" s="134" t="s">
        <v>1388</v>
      </c>
      <c r="D68" s="134" t="s">
        <v>2697</v>
      </c>
      <c r="E68" s="134" t="s">
        <v>2726</v>
      </c>
      <c r="F68" s="1">
        <f t="shared" si="3"/>
        <v>45</v>
      </c>
      <c r="G68" s="86">
        <v>42991</v>
      </c>
      <c r="H68" s="87" t="s">
        <v>2698</v>
      </c>
      <c r="I68" s="134" t="s">
        <v>887</v>
      </c>
      <c r="J68" s="134" t="s">
        <v>90</v>
      </c>
      <c r="K68" s="134" t="s">
        <v>14</v>
      </c>
      <c r="L68" s="87"/>
      <c r="M68" s="131" t="s">
        <v>2570</v>
      </c>
      <c r="N68" s="107"/>
      <c r="O68" s="136"/>
      <c r="P68" s="87" t="str">
        <f>IF(COUNTIF(L68:O68,"=*")&gt;1,"Multiple", IF(L68="P","Surface",IF(M68="P", "Underground",IF(N68="P", "Placer", IF(O68="P", "Solution","")))))</f>
        <v>Underground</v>
      </c>
      <c r="Q68" s="95" t="s">
        <v>2768</v>
      </c>
      <c r="R68" s="93" t="s">
        <v>2570</v>
      </c>
      <c r="S68" s="33"/>
      <c r="T68" s="12">
        <v>44.557396754099997</v>
      </c>
      <c r="U68" s="13">
        <v>-109.006705307</v>
      </c>
      <c r="V68" s="144">
        <v>53</v>
      </c>
      <c r="W68" s="144">
        <v>101</v>
      </c>
      <c r="X68" s="137">
        <v>22</v>
      </c>
      <c r="Y68" s="138"/>
      <c r="Z68" s="134" t="s">
        <v>12</v>
      </c>
      <c r="AA68" s="87" t="s">
        <v>3205</v>
      </c>
      <c r="AB68" s="134" t="s">
        <v>5</v>
      </c>
      <c r="AC68" s="134" t="s">
        <v>7</v>
      </c>
      <c r="AD68" s="124" t="s">
        <v>2701</v>
      </c>
      <c r="AE68" s="125" t="s">
        <v>2702</v>
      </c>
      <c r="AF68" s="6" t="s">
        <v>807</v>
      </c>
      <c r="AG68" s="1">
        <v>4</v>
      </c>
      <c r="AH68" s="183" t="s">
        <v>831</v>
      </c>
      <c r="AI68" s="183" t="s">
        <v>846</v>
      </c>
      <c r="AJ68" s="183"/>
      <c r="AO68" s="88" t="s">
        <v>2528</v>
      </c>
      <c r="AQ68" s="136"/>
      <c r="AR68" s="107" t="s">
        <v>2570</v>
      </c>
      <c r="AS68" s="6" t="s">
        <v>889</v>
      </c>
      <c r="AT68" s="6" t="s">
        <v>889</v>
      </c>
      <c r="AU68" s="76">
        <v>1907</v>
      </c>
      <c r="AV68" s="76">
        <v>1907</v>
      </c>
      <c r="BA68" s="76">
        <v>1907</v>
      </c>
      <c r="BE68" s="184"/>
      <c r="BG68" s="107"/>
      <c r="BJ68" s="107"/>
      <c r="BO68" s="131" t="s">
        <v>2789</v>
      </c>
      <c r="BU68" s="76"/>
      <c r="BV68" s="76"/>
      <c r="BW68" s="76"/>
      <c r="BX68" s="76"/>
      <c r="BY68" s="76"/>
      <c r="BZ68" s="76"/>
      <c r="CA68" s="76"/>
      <c r="CB68" s="107"/>
    </row>
    <row r="69" spans="1:80" s="2" customFormat="1" x14ac:dyDescent="0.25">
      <c r="A69" s="96">
        <f t="shared" si="2"/>
        <v>63</v>
      </c>
      <c r="B69" s="135" t="s">
        <v>1388</v>
      </c>
      <c r="C69" s="77" t="s">
        <v>2460</v>
      </c>
      <c r="D69" s="92" t="s">
        <v>2575</v>
      </c>
      <c r="E69" s="135"/>
      <c r="F69" s="2">
        <v>45</v>
      </c>
      <c r="G69" s="89">
        <v>42991</v>
      </c>
      <c r="H69" s="79" t="s">
        <v>2698</v>
      </c>
      <c r="I69" s="135" t="s">
        <v>887</v>
      </c>
      <c r="J69" s="135" t="s">
        <v>90</v>
      </c>
      <c r="K69" s="135" t="s">
        <v>14</v>
      </c>
      <c r="L69" s="79"/>
      <c r="M69" s="139"/>
      <c r="N69" s="78"/>
      <c r="O69" s="141"/>
      <c r="P69" s="79" t="str">
        <f>IF(COUNTIF(L69:O69,"=*")&gt;1,"Multiple", IF(L69="P","Surface",IF(M69="P", "Underground",IF(N69="P", "Placer", IF(O69="P", "Solution","")))))</f>
        <v/>
      </c>
      <c r="Q69" s="95" t="s">
        <v>2486</v>
      </c>
      <c r="R69" s="90" t="s">
        <v>2570</v>
      </c>
      <c r="S69" s="34"/>
      <c r="T69" s="26">
        <v>44.557396754099997</v>
      </c>
      <c r="U69" s="27">
        <v>-109.006705307</v>
      </c>
      <c r="V69" s="145">
        <v>53</v>
      </c>
      <c r="W69" s="145">
        <v>101</v>
      </c>
      <c r="X69" s="142">
        <v>22</v>
      </c>
      <c r="Y69" s="143"/>
      <c r="Z69" s="135" t="s">
        <v>12</v>
      </c>
      <c r="AA69" s="87" t="s">
        <v>3205</v>
      </c>
      <c r="AB69" s="135" t="s">
        <v>5</v>
      </c>
      <c r="AC69" s="135" t="s">
        <v>7</v>
      </c>
      <c r="AD69" s="124" t="s">
        <v>2701</v>
      </c>
      <c r="AE69" s="125" t="s">
        <v>2702</v>
      </c>
      <c r="AF69" s="7" t="s">
        <v>807</v>
      </c>
      <c r="AG69" s="2">
        <v>4</v>
      </c>
      <c r="AH69" s="183" t="s">
        <v>831</v>
      </c>
      <c r="AI69" s="183" t="s">
        <v>846</v>
      </c>
      <c r="AJ69" s="185"/>
      <c r="AO69" s="91" t="s">
        <v>2528</v>
      </c>
      <c r="AQ69" s="141"/>
      <c r="AR69" s="107" t="s">
        <v>2570</v>
      </c>
      <c r="AS69" s="7" t="s">
        <v>889</v>
      </c>
      <c r="AT69" s="7" t="s">
        <v>889</v>
      </c>
      <c r="AU69" s="77">
        <v>1907</v>
      </c>
      <c r="AV69" s="77">
        <v>1907</v>
      </c>
      <c r="AW69" s="77"/>
      <c r="AX69" s="77"/>
      <c r="AY69" s="77"/>
      <c r="AZ69" s="77"/>
      <c r="BA69" s="77"/>
      <c r="BE69" s="186"/>
      <c r="BG69" s="78"/>
      <c r="BJ69" s="78"/>
      <c r="BN69" s="7"/>
      <c r="BO69" s="131" t="s">
        <v>2789</v>
      </c>
      <c r="BU69" s="77">
        <v>10055</v>
      </c>
      <c r="BV69" s="77">
        <v>5.49</v>
      </c>
      <c r="BW69" s="77">
        <v>17.29</v>
      </c>
      <c r="BX69" s="77">
        <v>0.35</v>
      </c>
      <c r="BY69" s="77">
        <v>31.33</v>
      </c>
      <c r="BZ69" s="77">
        <v>45.89</v>
      </c>
      <c r="CA69" s="77" t="s">
        <v>888</v>
      </c>
      <c r="CB69" s="78"/>
    </row>
    <row r="70" spans="1:80" ht="30" x14ac:dyDescent="0.25">
      <c r="A70" s="96">
        <f t="shared" si="2"/>
        <v>64</v>
      </c>
      <c r="B70" s="134" t="s">
        <v>91</v>
      </c>
      <c r="D70" s="134" t="s">
        <v>2697</v>
      </c>
      <c r="E70" s="134" t="s">
        <v>2726</v>
      </c>
      <c r="F70" s="1">
        <f>F68+1</f>
        <v>46</v>
      </c>
      <c r="G70" s="86">
        <v>42991</v>
      </c>
      <c r="H70" s="87" t="s">
        <v>2698</v>
      </c>
      <c r="I70" s="134" t="s">
        <v>890</v>
      </c>
      <c r="J70" s="134" t="s">
        <v>51</v>
      </c>
      <c r="K70" s="134" t="s">
        <v>14</v>
      </c>
      <c r="L70" s="87"/>
      <c r="M70" s="131" t="s">
        <v>2570</v>
      </c>
      <c r="N70" s="107"/>
      <c r="O70" s="136"/>
      <c r="P70" s="87" t="str">
        <f>IF(COUNTIF(L70:O70,"=*")&gt;1,"Multiple", IF(L70="P","Surface",IF(M70="P", "Underground",IF(N70="P", "Placer", IF(O70="P", "Solution","")))))</f>
        <v>Underground</v>
      </c>
      <c r="Q70" s="95" t="s">
        <v>11</v>
      </c>
      <c r="R70" s="93" t="s">
        <v>2570</v>
      </c>
      <c r="S70" s="33"/>
      <c r="T70" s="12">
        <v>43.808673657500002</v>
      </c>
      <c r="U70" s="13">
        <v>-108.333257776</v>
      </c>
      <c r="V70" s="144">
        <v>44</v>
      </c>
      <c r="W70" s="144">
        <v>96</v>
      </c>
      <c r="X70" s="137">
        <v>1</v>
      </c>
      <c r="Y70" s="138"/>
      <c r="Z70" s="134" t="s">
        <v>92</v>
      </c>
      <c r="AA70" s="87" t="s">
        <v>3205</v>
      </c>
      <c r="AB70" s="134" t="s">
        <v>22</v>
      </c>
      <c r="AC70" s="134" t="s">
        <v>7</v>
      </c>
      <c r="AD70" s="124" t="s">
        <v>2701</v>
      </c>
      <c r="AE70" s="125" t="s">
        <v>2702</v>
      </c>
      <c r="AH70" s="183" t="s">
        <v>831</v>
      </c>
      <c r="AI70" s="183" t="s">
        <v>846</v>
      </c>
      <c r="AJ70" s="183"/>
      <c r="AO70" s="88" t="s">
        <v>2528</v>
      </c>
      <c r="AQ70" s="136"/>
      <c r="AR70" s="107" t="s">
        <v>2570</v>
      </c>
      <c r="AS70" s="6" t="s">
        <v>2833</v>
      </c>
      <c r="AT70" s="6" t="s">
        <v>2834</v>
      </c>
      <c r="AU70" s="76">
        <v>1945</v>
      </c>
      <c r="AV70" s="76">
        <v>1946</v>
      </c>
      <c r="AW70" s="76">
        <v>1959</v>
      </c>
      <c r="AX70" s="76">
        <v>1959</v>
      </c>
      <c r="AY70" s="76">
        <v>1966</v>
      </c>
      <c r="AZ70" s="76">
        <v>1970</v>
      </c>
      <c r="BA70" s="76">
        <v>1970</v>
      </c>
      <c r="BE70" s="184">
        <v>2524</v>
      </c>
      <c r="BF70" s="97"/>
      <c r="BG70" s="107"/>
      <c r="BJ70" s="107"/>
      <c r="BM70" s="130" t="s">
        <v>2705</v>
      </c>
      <c r="BO70" s="131" t="s">
        <v>2714</v>
      </c>
      <c r="BR70" s="15" t="s">
        <v>1625</v>
      </c>
      <c r="BU70" s="76"/>
      <c r="BV70" s="76"/>
      <c r="BW70" s="76"/>
      <c r="BX70" s="76"/>
      <c r="BY70" s="76"/>
      <c r="BZ70" s="76"/>
      <c r="CA70" s="76" t="s">
        <v>838</v>
      </c>
      <c r="CB70" s="107"/>
    </row>
    <row r="71" spans="1:80" x14ac:dyDescent="0.25">
      <c r="A71" s="96">
        <f t="shared" si="2"/>
        <v>65</v>
      </c>
      <c r="B71" s="134" t="s">
        <v>93</v>
      </c>
      <c r="D71" s="134" t="s">
        <v>2697</v>
      </c>
      <c r="E71" s="134" t="s">
        <v>2726</v>
      </c>
      <c r="F71" s="1">
        <f t="shared" si="3"/>
        <v>47</v>
      </c>
      <c r="G71" s="86">
        <v>42991</v>
      </c>
      <c r="H71" s="87" t="s">
        <v>2698</v>
      </c>
      <c r="I71" s="134" t="s">
        <v>655</v>
      </c>
      <c r="J71" s="134" t="s">
        <v>48</v>
      </c>
      <c r="K71" s="134" t="s">
        <v>24</v>
      </c>
      <c r="L71" s="87"/>
      <c r="M71" s="131" t="s">
        <v>2570</v>
      </c>
      <c r="N71" s="107"/>
      <c r="O71" s="136"/>
      <c r="P71" s="87" t="str">
        <f>IF(COUNTIF(L71:O71,"=*")&gt;1,"Multiple", IF(L71="P","Surface",IF(M71="P", "Underground",IF(N71="P", "Placer", IF(O71="P", "Solution","")))))</f>
        <v>Underground</v>
      </c>
      <c r="Q71" s="95" t="s">
        <v>2768</v>
      </c>
      <c r="R71" s="93" t="s">
        <v>2570</v>
      </c>
      <c r="S71" s="33"/>
      <c r="T71" s="12">
        <v>41.567293738799997</v>
      </c>
      <c r="U71" s="13">
        <v>-109.222198009</v>
      </c>
      <c r="V71" s="144">
        <v>18</v>
      </c>
      <c r="W71" s="144">
        <v>105</v>
      </c>
      <c r="X71" s="137">
        <v>2</v>
      </c>
      <c r="Y71" s="138"/>
      <c r="Z71" s="134" t="s">
        <v>23</v>
      </c>
      <c r="AA71" s="87" t="s">
        <v>3205</v>
      </c>
      <c r="AB71" s="134" t="s">
        <v>7</v>
      </c>
      <c r="AC71" s="134" t="s">
        <v>7</v>
      </c>
      <c r="AD71" s="124" t="s">
        <v>2701</v>
      </c>
      <c r="AE71" s="125" t="s">
        <v>2702</v>
      </c>
      <c r="AF71" s="6" t="s">
        <v>856</v>
      </c>
      <c r="AH71" s="183" t="s">
        <v>891</v>
      </c>
      <c r="AI71" s="183" t="s">
        <v>846</v>
      </c>
      <c r="AJ71" s="183"/>
      <c r="AO71" s="88" t="s">
        <v>2528</v>
      </c>
      <c r="AQ71" s="136"/>
      <c r="AR71" s="107" t="s">
        <v>2570</v>
      </c>
      <c r="AS71" s="6" t="s">
        <v>892</v>
      </c>
      <c r="AT71" s="6" t="s">
        <v>892</v>
      </c>
      <c r="BE71" s="184"/>
      <c r="BG71" s="107"/>
      <c r="BJ71" s="107"/>
      <c r="BO71" s="131" t="s">
        <v>2714</v>
      </c>
      <c r="BU71" s="76"/>
      <c r="BV71" s="76"/>
      <c r="BW71" s="76"/>
      <c r="BX71" s="76"/>
      <c r="BY71" s="76"/>
      <c r="BZ71" s="76"/>
      <c r="CA71" s="76"/>
      <c r="CB71" s="107"/>
    </row>
    <row r="72" spans="1:80" x14ac:dyDescent="0.25">
      <c r="A72" s="96">
        <f t="shared" si="2"/>
        <v>66</v>
      </c>
      <c r="B72" s="134" t="s">
        <v>94</v>
      </c>
      <c r="D72" s="134" t="s">
        <v>2697</v>
      </c>
      <c r="E72" s="134" t="s">
        <v>2726</v>
      </c>
      <c r="F72" s="1">
        <f t="shared" si="3"/>
        <v>48</v>
      </c>
      <c r="G72" s="86">
        <v>42991</v>
      </c>
      <c r="H72" s="87" t="s">
        <v>2698</v>
      </c>
      <c r="I72" s="134" t="s">
        <v>893</v>
      </c>
      <c r="J72" s="134" t="s">
        <v>48</v>
      </c>
      <c r="K72" s="134" t="s">
        <v>24</v>
      </c>
      <c r="L72" s="131" t="s">
        <v>2570</v>
      </c>
      <c r="M72" s="131"/>
      <c r="N72" s="107"/>
      <c r="O72" s="136"/>
      <c r="P72" s="87" t="str">
        <f>IF(COUNTIF(L72:O72,"=*")&gt;1,"Multiple", IF(L72="P","Surface",IF(M72="P", "Underground",IF(N72="P", "Placer", IF(O72="P", "Solution","")))))</f>
        <v>Surface</v>
      </c>
      <c r="Q72" s="95" t="s">
        <v>3181</v>
      </c>
      <c r="R72" s="93" t="s">
        <v>2570</v>
      </c>
      <c r="S72" s="33"/>
      <c r="T72" s="12">
        <v>41.552802266900002</v>
      </c>
      <c r="U72" s="13">
        <v>-109.203376005</v>
      </c>
      <c r="V72" s="144">
        <v>18</v>
      </c>
      <c r="W72" s="144">
        <v>105</v>
      </c>
      <c r="X72" s="137">
        <v>12</v>
      </c>
      <c r="Y72" s="138"/>
      <c r="Z72" s="134" t="s">
        <v>23</v>
      </c>
      <c r="AA72" s="87" t="s">
        <v>3205</v>
      </c>
      <c r="AB72" s="134" t="s">
        <v>80</v>
      </c>
      <c r="AC72" s="134" t="s">
        <v>7</v>
      </c>
      <c r="AD72" s="124" t="s">
        <v>2701</v>
      </c>
      <c r="AE72" s="125" t="s">
        <v>2702</v>
      </c>
      <c r="AF72" s="6" t="s">
        <v>856</v>
      </c>
      <c r="AG72" s="1">
        <v>7</v>
      </c>
      <c r="AH72" s="183" t="s">
        <v>891</v>
      </c>
      <c r="AI72" s="183" t="s">
        <v>846</v>
      </c>
      <c r="AJ72" s="183"/>
      <c r="AO72" s="88" t="s">
        <v>2528</v>
      </c>
      <c r="AQ72" s="136"/>
      <c r="AR72" s="107" t="s">
        <v>2570</v>
      </c>
      <c r="AS72" s="6" t="s">
        <v>892</v>
      </c>
      <c r="AT72" s="6" t="s">
        <v>892</v>
      </c>
      <c r="AU72" s="76" t="s">
        <v>807</v>
      </c>
      <c r="AV72" s="76" t="s">
        <v>807</v>
      </c>
      <c r="BE72" s="184"/>
      <c r="BG72" s="107"/>
      <c r="BJ72" s="107"/>
      <c r="BO72" s="131" t="s">
        <v>2714</v>
      </c>
      <c r="BR72" s="1" t="s">
        <v>807</v>
      </c>
      <c r="BU72" s="76"/>
      <c r="BV72" s="76"/>
      <c r="BW72" s="76"/>
      <c r="BX72" s="76"/>
      <c r="BY72" s="76"/>
      <c r="BZ72" s="76"/>
      <c r="CA72" s="76"/>
      <c r="CB72" s="107"/>
    </row>
    <row r="73" spans="1:80" s="2" customFormat="1" x14ac:dyDescent="0.25">
      <c r="A73" s="96">
        <f t="shared" si="2"/>
        <v>67</v>
      </c>
      <c r="B73" s="135" t="s">
        <v>94</v>
      </c>
      <c r="C73" s="77" t="s">
        <v>2460</v>
      </c>
      <c r="D73" s="92" t="s">
        <v>2575</v>
      </c>
      <c r="E73" s="135"/>
      <c r="F73" s="2">
        <v>48</v>
      </c>
      <c r="G73" s="89">
        <v>42991</v>
      </c>
      <c r="H73" s="79" t="s">
        <v>2698</v>
      </c>
      <c r="I73" s="135" t="s">
        <v>893</v>
      </c>
      <c r="J73" s="135" t="s">
        <v>48</v>
      </c>
      <c r="K73" s="135" t="s">
        <v>24</v>
      </c>
      <c r="L73" s="139"/>
      <c r="M73" s="139"/>
      <c r="N73" s="78"/>
      <c r="O73" s="141"/>
      <c r="P73" s="79" t="str">
        <f>IF(COUNTIF(L73:O73,"=*")&gt;1,"Multiple", IF(L73="P","Surface",IF(M73="P", "Underground",IF(N73="P", "Placer", IF(O73="P", "Solution","")))))</f>
        <v/>
      </c>
      <c r="Q73" s="95" t="s">
        <v>2486</v>
      </c>
      <c r="R73" s="90" t="s">
        <v>2570</v>
      </c>
      <c r="S73" s="34"/>
      <c r="T73" s="26">
        <v>41.552802266900002</v>
      </c>
      <c r="U73" s="27">
        <v>-109.203376005</v>
      </c>
      <c r="V73" s="145">
        <v>18</v>
      </c>
      <c r="W73" s="145">
        <v>105</v>
      </c>
      <c r="X73" s="142">
        <v>12</v>
      </c>
      <c r="Y73" s="143"/>
      <c r="Z73" s="135" t="s">
        <v>23</v>
      </c>
      <c r="AA73" s="87" t="s">
        <v>3205</v>
      </c>
      <c r="AB73" s="135" t="s">
        <v>80</v>
      </c>
      <c r="AC73" s="135" t="s">
        <v>7</v>
      </c>
      <c r="AD73" s="124" t="s">
        <v>2701</v>
      </c>
      <c r="AE73" s="125" t="s">
        <v>2702</v>
      </c>
      <c r="AF73" s="7" t="s">
        <v>856</v>
      </c>
      <c r="AG73" s="2">
        <v>7</v>
      </c>
      <c r="AH73" s="183" t="s">
        <v>891</v>
      </c>
      <c r="AI73" s="183" t="s">
        <v>846</v>
      </c>
      <c r="AJ73" s="185"/>
      <c r="AO73" s="91" t="s">
        <v>2528</v>
      </c>
      <c r="AQ73" s="141"/>
      <c r="AR73" s="107" t="s">
        <v>2570</v>
      </c>
      <c r="AS73" s="7" t="s">
        <v>892</v>
      </c>
      <c r="AT73" s="7" t="s">
        <v>892</v>
      </c>
      <c r="AU73" s="77" t="s">
        <v>807</v>
      </c>
      <c r="AV73" s="77" t="s">
        <v>807</v>
      </c>
      <c r="AW73" s="77"/>
      <c r="AX73" s="77"/>
      <c r="AY73" s="77"/>
      <c r="AZ73" s="77"/>
      <c r="BA73" s="77"/>
      <c r="BE73" s="186"/>
      <c r="BG73" s="78"/>
      <c r="BJ73" s="78"/>
      <c r="BN73" s="7"/>
      <c r="BO73" s="131" t="s">
        <v>2714</v>
      </c>
      <c r="BR73" s="2" t="s">
        <v>807</v>
      </c>
      <c r="BU73" s="77">
        <v>11470</v>
      </c>
      <c r="BV73" s="77">
        <v>4</v>
      </c>
      <c r="BW73" s="77">
        <v>9.5</v>
      </c>
      <c r="BX73" s="77">
        <v>0.8</v>
      </c>
      <c r="BY73" s="77">
        <v>37.6</v>
      </c>
      <c r="BZ73" s="77">
        <v>48.9</v>
      </c>
      <c r="CA73" s="77"/>
      <c r="CB73" s="78"/>
    </row>
    <row r="74" spans="1:80" ht="30" x14ac:dyDescent="0.25">
      <c r="A74" s="96">
        <f t="shared" ref="A74:A137" si="4">A73+1</f>
        <v>68</v>
      </c>
      <c r="B74" s="134" t="s">
        <v>95</v>
      </c>
      <c r="D74" s="134" t="s">
        <v>2697</v>
      </c>
      <c r="E74" s="134" t="s">
        <v>2726</v>
      </c>
      <c r="F74" s="1">
        <f>F72+1</f>
        <v>49</v>
      </c>
      <c r="G74" s="86">
        <v>42991</v>
      </c>
      <c r="H74" s="87" t="s">
        <v>2698</v>
      </c>
      <c r="I74" s="134" t="s">
        <v>895</v>
      </c>
      <c r="J74" s="134" t="s">
        <v>26</v>
      </c>
      <c r="K74" s="134" t="s">
        <v>27</v>
      </c>
      <c r="L74" s="87"/>
      <c r="M74" s="131" t="s">
        <v>2570</v>
      </c>
      <c r="N74" s="107"/>
      <c r="O74" s="136"/>
      <c r="P74" s="87" t="str">
        <f>IF(COUNTIF(L74:O74,"=*")&gt;1,"Multiple", IF(L74="P","Surface",IF(M74="P", "Underground",IF(N74="P", "Placer", IF(O74="P", "Solution","")))))</f>
        <v>Underground</v>
      </c>
      <c r="Q74" s="95" t="s">
        <v>11</v>
      </c>
      <c r="R74" s="93" t="s">
        <v>2570</v>
      </c>
      <c r="S74" s="33"/>
      <c r="T74" s="12">
        <v>41.888790198800002</v>
      </c>
      <c r="U74" s="13">
        <v>-106.54830861799999</v>
      </c>
      <c r="V74" s="144">
        <v>22</v>
      </c>
      <c r="W74" s="144">
        <v>81</v>
      </c>
      <c r="X74" s="137">
        <v>8</v>
      </c>
      <c r="Y74" s="138"/>
      <c r="Z74" s="134" t="s">
        <v>8</v>
      </c>
      <c r="AA74" s="87" t="s">
        <v>3205</v>
      </c>
      <c r="AB74" s="134" t="s">
        <v>22</v>
      </c>
      <c r="AC74" s="134" t="s">
        <v>7</v>
      </c>
      <c r="AD74" s="124" t="s">
        <v>2701</v>
      </c>
      <c r="AE74" s="125" t="s">
        <v>2702</v>
      </c>
      <c r="AH74" s="183" t="s">
        <v>26</v>
      </c>
      <c r="AI74" s="183" t="s">
        <v>1515</v>
      </c>
      <c r="AJ74" s="183"/>
      <c r="AO74" s="88" t="s">
        <v>2528</v>
      </c>
      <c r="AQ74" s="136"/>
      <c r="AR74" s="107" t="s">
        <v>2570</v>
      </c>
      <c r="AS74" s="6" t="s">
        <v>894</v>
      </c>
      <c r="AT74" s="6" t="s">
        <v>894</v>
      </c>
      <c r="AU74" s="76">
        <v>1929</v>
      </c>
      <c r="AV74" s="76">
        <v>1930</v>
      </c>
      <c r="BA74" s="76">
        <v>1930</v>
      </c>
      <c r="BE74" s="184"/>
      <c r="BG74" s="107"/>
      <c r="BJ74" s="107"/>
      <c r="BO74" s="131" t="s">
        <v>2714</v>
      </c>
      <c r="BU74" s="76"/>
      <c r="BV74" s="76"/>
      <c r="BW74" s="76"/>
      <c r="BX74" s="76"/>
      <c r="BY74" s="76"/>
      <c r="BZ74" s="76"/>
      <c r="CA74" s="76"/>
      <c r="CB74" s="107"/>
    </row>
    <row r="75" spans="1:80" x14ac:dyDescent="0.25">
      <c r="A75" s="96">
        <f t="shared" si="4"/>
        <v>69</v>
      </c>
      <c r="B75" s="134" t="s">
        <v>96</v>
      </c>
      <c r="D75" s="134" t="s">
        <v>2697</v>
      </c>
      <c r="E75" s="134" t="s">
        <v>2726</v>
      </c>
      <c r="F75" s="1">
        <f t="shared" si="3"/>
        <v>50</v>
      </c>
      <c r="G75" s="86">
        <v>42991</v>
      </c>
      <c r="H75" s="87" t="s">
        <v>2698</v>
      </c>
      <c r="I75" s="134" t="s">
        <v>897</v>
      </c>
      <c r="J75" s="134" t="s">
        <v>48</v>
      </c>
      <c r="K75" s="134" t="s">
        <v>24</v>
      </c>
      <c r="L75" s="131" t="s">
        <v>2570</v>
      </c>
      <c r="M75" s="131"/>
      <c r="N75" s="107"/>
      <c r="O75" s="136"/>
      <c r="P75" s="87" t="str">
        <f>IF(COUNTIF(L75:O75,"=*")&gt;1,"Multiple", IF(L75="P","Surface",IF(M75="P", "Underground",IF(N75="P", "Placer", IF(O75="P", "Solution","")))))</f>
        <v>Surface</v>
      </c>
      <c r="Q75" s="95" t="s">
        <v>3181</v>
      </c>
      <c r="R75" s="93" t="s">
        <v>2570</v>
      </c>
      <c r="S75" s="33"/>
      <c r="T75" s="12">
        <v>41.509668120199997</v>
      </c>
      <c r="U75" s="13">
        <v>-109.22270039999999</v>
      </c>
      <c r="V75" s="144">
        <v>18</v>
      </c>
      <c r="W75" s="144">
        <v>105</v>
      </c>
      <c r="X75" s="137">
        <v>26</v>
      </c>
      <c r="Y75" s="138"/>
      <c r="Z75" s="134" t="s">
        <v>23</v>
      </c>
      <c r="AA75" s="87" t="s">
        <v>3205</v>
      </c>
      <c r="AB75" s="134" t="s">
        <v>97</v>
      </c>
      <c r="AC75" s="134" t="s">
        <v>7</v>
      </c>
      <c r="AD75" s="124" t="s">
        <v>2701</v>
      </c>
      <c r="AE75" s="125" t="s">
        <v>2702</v>
      </c>
      <c r="AF75" s="6" t="s">
        <v>608</v>
      </c>
      <c r="AH75" s="183" t="s">
        <v>891</v>
      </c>
      <c r="AI75" s="183" t="s">
        <v>846</v>
      </c>
      <c r="AJ75" s="183"/>
      <c r="AO75" s="88" t="s">
        <v>2528</v>
      </c>
      <c r="AQ75" s="136"/>
      <c r="AR75" s="107" t="s">
        <v>2570</v>
      </c>
      <c r="AS75" s="6" t="s">
        <v>896</v>
      </c>
      <c r="AT75" s="6" t="s">
        <v>896</v>
      </c>
      <c r="AU75" s="76">
        <v>1975</v>
      </c>
      <c r="AV75" s="76">
        <v>1977</v>
      </c>
      <c r="BA75" s="76">
        <v>1977</v>
      </c>
      <c r="BE75" s="184">
        <v>181505</v>
      </c>
      <c r="BF75" s="97"/>
      <c r="BG75" s="107"/>
      <c r="BJ75" s="107"/>
      <c r="BM75" s="130" t="s">
        <v>2705</v>
      </c>
      <c r="BN75" s="6" t="s">
        <v>2715</v>
      </c>
      <c r="BO75" s="131" t="s">
        <v>2896</v>
      </c>
      <c r="BU75" s="76"/>
      <c r="BV75" s="76"/>
      <c r="BW75" s="76"/>
      <c r="BX75" s="76"/>
      <c r="BY75" s="76"/>
      <c r="BZ75" s="76"/>
      <c r="CA75" s="76" t="s">
        <v>838</v>
      </c>
      <c r="CB75" s="107"/>
    </row>
    <row r="76" spans="1:80" x14ac:dyDescent="0.25">
      <c r="A76" s="96">
        <f t="shared" si="4"/>
        <v>70</v>
      </c>
      <c r="B76" s="134" t="s">
        <v>98</v>
      </c>
      <c r="D76" s="134" t="s">
        <v>2697</v>
      </c>
      <c r="E76" s="134" t="s">
        <v>2726</v>
      </c>
      <c r="F76" s="1">
        <f t="shared" si="3"/>
        <v>51</v>
      </c>
      <c r="G76" s="86">
        <v>42991</v>
      </c>
      <c r="H76" s="87" t="s">
        <v>2698</v>
      </c>
      <c r="I76" s="134" t="s">
        <v>475</v>
      </c>
      <c r="J76" s="134" t="s">
        <v>77</v>
      </c>
      <c r="K76" s="134" t="s">
        <v>78</v>
      </c>
      <c r="L76" s="87"/>
      <c r="M76" s="131" t="s">
        <v>2570</v>
      </c>
      <c r="N76" s="107"/>
      <c r="O76" s="136"/>
      <c r="P76" s="87" t="str">
        <f>IF(COUNTIF(L76:O76,"=*")&gt;1,"Multiple", IF(L76="P","Surface",IF(M76="P", "Underground",IF(N76="P", "Placer", IF(O76="P", "Solution","")))))</f>
        <v>Underground</v>
      </c>
      <c r="Q76" s="95" t="s">
        <v>11</v>
      </c>
      <c r="R76" s="93" t="s">
        <v>2570</v>
      </c>
      <c r="S76" s="33"/>
      <c r="T76" s="12">
        <v>41.025225387299997</v>
      </c>
      <c r="U76" s="13">
        <v>-107.41157092900001</v>
      </c>
      <c r="V76" s="144">
        <v>12</v>
      </c>
      <c r="W76" s="144">
        <v>89</v>
      </c>
      <c r="X76" s="137">
        <v>9</v>
      </c>
      <c r="Y76" s="138"/>
      <c r="Z76" s="134" t="s">
        <v>8</v>
      </c>
      <c r="AA76" s="87" t="s">
        <v>3205</v>
      </c>
      <c r="AB76" s="134" t="s">
        <v>22</v>
      </c>
      <c r="AC76" s="134" t="s">
        <v>7</v>
      </c>
      <c r="AD76" s="124" t="s">
        <v>2701</v>
      </c>
      <c r="AE76" s="125" t="s">
        <v>2702</v>
      </c>
      <c r="AH76" s="6" t="s">
        <v>831</v>
      </c>
      <c r="AI76" s="183" t="s">
        <v>846</v>
      </c>
      <c r="AJ76" s="183"/>
      <c r="AO76" s="88" t="s">
        <v>2528</v>
      </c>
      <c r="AQ76" s="136"/>
      <c r="AR76" s="107" t="s">
        <v>2570</v>
      </c>
      <c r="AS76" s="6" t="s">
        <v>898</v>
      </c>
      <c r="AT76" s="6" t="s">
        <v>898</v>
      </c>
      <c r="BE76" s="184"/>
      <c r="BG76" s="107"/>
      <c r="BJ76" s="107"/>
      <c r="BO76" s="131" t="s">
        <v>3109</v>
      </c>
      <c r="BU76" s="76"/>
      <c r="BV76" s="76"/>
      <c r="BW76" s="76"/>
      <c r="BX76" s="76"/>
      <c r="BY76" s="76"/>
      <c r="BZ76" s="76"/>
      <c r="CA76" s="76" t="s">
        <v>838</v>
      </c>
      <c r="CB76" s="107"/>
    </row>
    <row r="77" spans="1:80" x14ac:dyDescent="0.25">
      <c r="A77" s="96">
        <f t="shared" si="4"/>
        <v>71</v>
      </c>
      <c r="B77" s="134" t="s">
        <v>99</v>
      </c>
      <c r="D77" s="97" t="s">
        <v>61</v>
      </c>
      <c r="E77" s="134" t="s">
        <v>2726</v>
      </c>
      <c r="F77" s="1">
        <f t="shared" si="3"/>
        <v>52</v>
      </c>
      <c r="G77" s="86">
        <v>42991</v>
      </c>
      <c r="H77" s="87" t="s">
        <v>2698</v>
      </c>
      <c r="I77" s="134"/>
      <c r="J77" s="134" t="s">
        <v>15</v>
      </c>
      <c r="K77" s="134" t="s">
        <v>16</v>
      </c>
      <c r="L77" s="87"/>
      <c r="M77" s="131" t="s">
        <v>2570</v>
      </c>
      <c r="N77" s="107"/>
      <c r="O77" s="136"/>
      <c r="P77" s="87" t="str">
        <f>IF(COUNTIF(L77:O77,"=*")&gt;1,"Multiple", IF(L77="P","Surface",IF(M77="P", "Underground",IF(N77="P", "Placer", IF(O77="P", "Solution","")))))</f>
        <v>Underground</v>
      </c>
      <c r="Q77" s="95" t="s">
        <v>2765</v>
      </c>
      <c r="R77" s="93" t="s">
        <v>2570</v>
      </c>
      <c r="S77" s="33"/>
      <c r="T77" s="12">
        <v>44.930031880800001</v>
      </c>
      <c r="U77" s="13">
        <v>-107.061399245</v>
      </c>
      <c r="V77" s="144">
        <v>57</v>
      </c>
      <c r="W77" s="144">
        <v>85</v>
      </c>
      <c r="X77" s="137">
        <v>12</v>
      </c>
      <c r="Y77" s="138"/>
      <c r="Z77" s="134" t="s">
        <v>15</v>
      </c>
      <c r="AA77" s="87" t="s">
        <v>3205</v>
      </c>
      <c r="AB77" s="134" t="s">
        <v>2766</v>
      </c>
      <c r="AC77" s="134" t="s">
        <v>7</v>
      </c>
      <c r="AD77" s="124" t="s">
        <v>2701</v>
      </c>
      <c r="AE77" s="125" t="s">
        <v>2702</v>
      </c>
      <c r="AH77" s="6" t="s">
        <v>899</v>
      </c>
      <c r="AI77" s="6" t="s">
        <v>836</v>
      </c>
      <c r="AO77" s="88" t="s">
        <v>2528</v>
      </c>
      <c r="AQ77" s="136"/>
      <c r="AR77" s="107" t="s">
        <v>2856</v>
      </c>
      <c r="AU77" s="76">
        <v>1907</v>
      </c>
      <c r="AV77" s="76">
        <v>1907</v>
      </c>
      <c r="AW77" s="76">
        <v>1907</v>
      </c>
      <c r="AX77" s="76">
        <v>1907</v>
      </c>
      <c r="BA77" s="76">
        <v>1907</v>
      </c>
      <c r="BE77" s="184"/>
      <c r="BG77" s="107"/>
      <c r="BJ77" s="107"/>
      <c r="BO77" s="131" t="s">
        <v>2789</v>
      </c>
      <c r="BU77" s="76"/>
      <c r="BV77" s="76"/>
      <c r="BW77" s="76"/>
      <c r="BX77" s="76"/>
      <c r="BY77" s="76"/>
      <c r="BZ77" s="76"/>
      <c r="CA77" s="76"/>
      <c r="CB77" s="107"/>
    </row>
    <row r="78" spans="1:80" s="2" customFormat="1" x14ac:dyDescent="0.25">
      <c r="A78" s="96">
        <f t="shared" si="4"/>
        <v>72</v>
      </c>
      <c r="B78" s="135" t="s">
        <v>99</v>
      </c>
      <c r="C78" s="77" t="s">
        <v>2460</v>
      </c>
      <c r="D78" s="92" t="s">
        <v>2575</v>
      </c>
      <c r="E78" s="135"/>
      <c r="F78" s="2">
        <v>52</v>
      </c>
      <c r="G78" s="89">
        <v>42991</v>
      </c>
      <c r="H78" s="79" t="s">
        <v>2698</v>
      </c>
      <c r="I78" s="135"/>
      <c r="J78" s="135" t="s">
        <v>15</v>
      </c>
      <c r="K78" s="135" t="s">
        <v>16</v>
      </c>
      <c r="L78" s="79"/>
      <c r="M78" s="139"/>
      <c r="N78" s="78"/>
      <c r="O78" s="141"/>
      <c r="P78" s="79" t="str">
        <f>IF(COUNTIF(L78:O78,"=*")&gt;1,"Multiple", IF(L78="P","Surface",IF(M78="P", "Underground",IF(N78="P", "Placer", IF(O78="P", "Solution","")))))</f>
        <v/>
      </c>
      <c r="Q78" s="95" t="s">
        <v>2486</v>
      </c>
      <c r="R78" s="90" t="s">
        <v>2570</v>
      </c>
      <c r="S78" s="34"/>
      <c r="T78" s="26">
        <v>44.930031880800001</v>
      </c>
      <c r="U78" s="27">
        <v>-107.061399245</v>
      </c>
      <c r="V78" s="145">
        <v>57</v>
      </c>
      <c r="W78" s="145">
        <v>85</v>
      </c>
      <c r="X78" s="142">
        <v>12</v>
      </c>
      <c r="Y78" s="143"/>
      <c r="Z78" s="135" t="s">
        <v>15</v>
      </c>
      <c r="AA78" s="87" t="s">
        <v>3205</v>
      </c>
      <c r="AB78" s="135" t="s">
        <v>5</v>
      </c>
      <c r="AC78" s="135" t="s">
        <v>7</v>
      </c>
      <c r="AD78" s="124" t="s">
        <v>2701</v>
      </c>
      <c r="AE78" s="125" t="s">
        <v>2702</v>
      </c>
      <c r="AF78" s="7"/>
      <c r="AH78" s="6" t="s">
        <v>899</v>
      </c>
      <c r="AI78" s="6" t="s">
        <v>836</v>
      </c>
      <c r="AJ78" s="7"/>
      <c r="AO78" s="91" t="s">
        <v>2528</v>
      </c>
      <c r="AQ78" s="141"/>
      <c r="AR78" s="107" t="s">
        <v>2856</v>
      </c>
      <c r="AS78" s="7"/>
      <c r="AT78" s="7"/>
      <c r="AU78" s="77">
        <v>1907</v>
      </c>
      <c r="AV78" s="77">
        <v>1907</v>
      </c>
      <c r="AW78" s="76">
        <v>1907</v>
      </c>
      <c r="AX78" s="76">
        <v>1907</v>
      </c>
      <c r="AY78" s="76"/>
      <c r="AZ78" s="76"/>
      <c r="BA78" s="76">
        <v>1907</v>
      </c>
      <c r="BE78" s="186"/>
      <c r="BG78" s="78"/>
      <c r="BJ78" s="78"/>
      <c r="BN78" s="7"/>
      <c r="BO78" s="139" t="s">
        <v>2789</v>
      </c>
      <c r="BU78" s="77">
        <v>9142</v>
      </c>
      <c r="BV78" s="77">
        <v>2.95</v>
      </c>
      <c r="BW78" s="77">
        <v>24.36</v>
      </c>
      <c r="BX78" s="77">
        <v>0.32</v>
      </c>
      <c r="BY78" s="77">
        <v>35.79</v>
      </c>
      <c r="BZ78" s="77">
        <v>36.9</v>
      </c>
      <c r="CA78" s="77" t="s">
        <v>842</v>
      </c>
      <c r="CB78" s="78"/>
    </row>
    <row r="79" spans="1:80" x14ac:dyDescent="0.25">
      <c r="A79" s="96">
        <f t="shared" si="4"/>
        <v>73</v>
      </c>
      <c r="B79" s="134" t="s">
        <v>100</v>
      </c>
      <c r="D79" s="134" t="s">
        <v>2697</v>
      </c>
      <c r="E79" s="134" t="s">
        <v>2726</v>
      </c>
      <c r="F79" s="1">
        <f>F77+1</f>
        <v>53</v>
      </c>
      <c r="G79" s="86">
        <v>42991</v>
      </c>
      <c r="H79" s="87" t="s">
        <v>2698</v>
      </c>
      <c r="I79" s="134"/>
      <c r="J79" s="134" t="s">
        <v>101</v>
      </c>
      <c r="K79" s="134" t="s">
        <v>65</v>
      </c>
      <c r="L79" s="87"/>
      <c r="M79" s="131" t="s">
        <v>2570</v>
      </c>
      <c r="N79" s="107"/>
      <c r="O79" s="136"/>
      <c r="P79" s="87" t="str">
        <f>IF(COUNTIF(L79:O79,"=*")&gt;1,"Multiple", IF(L79="P","Surface",IF(M79="P", "Underground",IF(N79="P", "Placer", IF(O79="P", "Solution","")))))</f>
        <v>Underground</v>
      </c>
      <c r="Q79" s="95" t="s">
        <v>11</v>
      </c>
      <c r="R79" s="93" t="s">
        <v>2570</v>
      </c>
      <c r="S79" s="33"/>
      <c r="T79" s="12">
        <v>42.890933590000003</v>
      </c>
      <c r="U79" s="13">
        <v>-108.57737734600001</v>
      </c>
      <c r="V79" s="144">
        <v>34</v>
      </c>
      <c r="W79" s="144">
        <v>98</v>
      </c>
      <c r="X79" s="137">
        <v>28</v>
      </c>
      <c r="Y79" s="138"/>
      <c r="Z79" s="134" t="s">
        <v>63</v>
      </c>
      <c r="AA79" s="87" t="s">
        <v>3206</v>
      </c>
      <c r="AB79" s="134" t="s">
        <v>22</v>
      </c>
      <c r="AC79" s="134" t="s">
        <v>7</v>
      </c>
      <c r="AD79" s="124" t="s">
        <v>2701</v>
      </c>
      <c r="AE79" s="125" t="s">
        <v>2702</v>
      </c>
      <c r="AH79" s="6" t="s">
        <v>831</v>
      </c>
      <c r="AI79" s="183" t="s">
        <v>846</v>
      </c>
      <c r="AJ79" s="183"/>
      <c r="AO79" s="88" t="s">
        <v>2528</v>
      </c>
      <c r="AQ79" s="136"/>
      <c r="AR79" s="107" t="s">
        <v>2570</v>
      </c>
      <c r="BE79" s="197"/>
      <c r="BG79" s="107"/>
      <c r="BJ79" s="107"/>
      <c r="BO79" s="131" t="s">
        <v>7</v>
      </c>
      <c r="BR79" s="15" t="s">
        <v>900</v>
      </c>
      <c r="BU79" s="76"/>
      <c r="BV79" s="76"/>
      <c r="BW79" s="76"/>
      <c r="BX79" s="76"/>
      <c r="BY79" s="76"/>
      <c r="BZ79" s="76"/>
      <c r="CA79" s="76"/>
      <c r="CB79" s="107"/>
    </row>
    <row r="80" spans="1:80" ht="30" x14ac:dyDescent="0.25">
      <c r="A80" s="96">
        <f t="shared" si="4"/>
        <v>74</v>
      </c>
      <c r="B80" s="134" t="s">
        <v>102</v>
      </c>
      <c r="D80" s="134" t="s">
        <v>2697</v>
      </c>
      <c r="E80" s="134" t="s">
        <v>2726</v>
      </c>
      <c r="F80" s="1">
        <f t="shared" si="3"/>
        <v>54</v>
      </c>
      <c r="G80" s="86">
        <v>42991</v>
      </c>
      <c r="H80" s="87" t="s">
        <v>2698</v>
      </c>
      <c r="I80" s="134"/>
      <c r="J80" s="134" t="s">
        <v>13</v>
      </c>
      <c r="K80" s="134" t="s">
        <v>14</v>
      </c>
      <c r="L80" s="87"/>
      <c r="M80" s="131" t="s">
        <v>2570</v>
      </c>
      <c r="N80" s="107"/>
      <c r="O80" s="136"/>
      <c r="P80" s="87" t="str">
        <f>IF(COUNTIF(L80:O80,"=*")&gt;1,"Multiple", IF(L80="P","Surface",IF(M80="P", "Underground",IF(N80="P", "Placer", IF(O80="P", "Solution","")))))</f>
        <v>Underground</v>
      </c>
      <c r="Q80" s="95" t="s">
        <v>11</v>
      </c>
      <c r="R80" s="93" t="s">
        <v>2570</v>
      </c>
      <c r="S80" s="33"/>
      <c r="T80" s="12">
        <v>44.248280412299998</v>
      </c>
      <c r="U80" s="13">
        <v>-109.005927832</v>
      </c>
      <c r="V80" s="144">
        <v>49</v>
      </c>
      <c r="W80" s="144">
        <v>101</v>
      </c>
      <c r="X80" s="137">
        <v>4</v>
      </c>
      <c r="Y80" s="138"/>
      <c r="Z80" s="134" t="s">
        <v>12</v>
      </c>
      <c r="AA80" s="87" t="s">
        <v>3205</v>
      </c>
      <c r="AB80" s="134" t="s">
        <v>22</v>
      </c>
      <c r="AC80" s="134" t="s">
        <v>7</v>
      </c>
      <c r="AD80" s="124" t="s">
        <v>2701</v>
      </c>
      <c r="AE80" s="125" t="s">
        <v>2702</v>
      </c>
      <c r="AH80" s="187" t="s">
        <v>13</v>
      </c>
      <c r="AI80" s="183" t="s">
        <v>846</v>
      </c>
      <c r="AJ80" s="183"/>
      <c r="AO80" s="88" t="s">
        <v>2528</v>
      </c>
      <c r="AQ80" s="136"/>
      <c r="AR80" s="107" t="s">
        <v>2570</v>
      </c>
      <c r="AU80" s="76">
        <v>1907</v>
      </c>
      <c r="AV80" s="76">
        <v>1907</v>
      </c>
      <c r="AW80" s="76">
        <v>1907</v>
      </c>
      <c r="AX80" s="76">
        <v>1907</v>
      </c>
      <c r="BA80" s="76">
        <v>1907</v>
      </c>
      <c r="BE80" s="184"/>
      <c r="BG80" s="107"/>
      <c r="BJ80" s="107"/>
      <c r="BO80" s="131" t="s">
        <v>2934</v>
      </c>
      <c r="BU80" s="76"/>
      <c r="BV80" s="76"/>
      <c r="BW80" s="76"/>
      <c r="BX80" s="76"/>
      <c r="BY80" s="76"/>
      <c r="BZ80" s="76"/>
      <c r="CA80" s="76"/>
      <c r="CB80" s="107"/>
    </row>
    <row r="81" spans="1:80" x14ac:dyDescent="0.25">
      <c r="A81" s="96">
        <f t="shared" si="4"/>
        <v>75</v>
      </c>
      <c r="B81" s="134" t="s">
        <v>103</v>
      </c>
      <c r="D81" s="134" t="s">
        <v>2697</v>
      </c>
      <c r="E81" s="134" t="s">
        <v>2726</v>
      </c>
      <c r="F81" s="1">
        <f t="shared" si="3"/>
        <v>55</v>
      </c>
      <c r="G81" s="86">
        <v>42991</v>
      </c>
      <c r="H81" s="87" t="s">
        <v>2698</v>
      </c>
      <c r="I81" s="134" t="s">
        <v>2418</v>
      </c>
      <c r="J81" s="134" t="s">
        <v>59</v>
      </c>
      <c r="K81" s="134" t="s">
        <v>57</v>
      </c>
      <c r="L81" s="87"/>
      <c r="M81" s="131" t="s">
        <v>2570</v>
      </c>
      <c r="N81" s="107"/>
      <c r="O81" s="136"/>
      <c r="P81" s="87" t="str">
        <f>IF(COUNTIF(L81:O81,"=*")&gt;1,"Multiple", IF(L81="P","Surface",IF(M81="P", "Underground",IF(N81="P", "Placer", IF(O81="P", "Solution","")))))</f>
        <v>Underground</v>
      </c>
      <c r="Q81" s="95" t="s">
        <v>11</v>
      </c>
      <c r="R81" s="93" t="s">
        <v>2570</v>
      </c>
      <c r="S81" s="33"/>
      <c r="T81" s="12">
        <v>41.7830828723</v>
      </c>
      <c r="U81" s="13">
        <v>-110.60514452300001</v>
      </c>
      <c r="V81" s="144">
        <v>21</v>
      </c>
      <c r="W81" s="144">
        <v>116</v>
      </c>
      <c r="X81" s="137">
        <v>20</v>
      </c>
      <c r="Y81" s="138"/>
      <c r="Z81" s="134" t="s">
        <v>84</v>
      </c>
      <c r="AA81" s="87" t="s">
        <v>3205</v>
      </c>
      <c r="AB81" s="134" t="s">
        <v>22</v>
      </c>
      <c r="AC81" s="134" t="s">
        <v>7</v>
      </c>
      <c r="AD81" s="124" t="s">
        <v>2701</v>
      </c>
      <c r="AE81" s="125" t="s">
        <v>2702</v>
      </c>
      <c r="AF81" s="6" t="s">
        <v>902</v>
      </c>
      <c r="AG81" s="1">
        <v>88.1</v>
      </c>
      <c r="AH81" s="6" t="s">
        <v>115</v>
      </c>
      <c r="AI81" s="6" t="s">
        <v>846</v>
      </c>
      <c r="AO81" s="88" t="s">
        <v>2528</v>
      </c>
      <c r="AQ81" s="136"/>
      <c r="AR81" s="107" t="s">
        <v>2570</v>
      </c>
      <c r="BE81" s="184"/>
      <c r="BG81" s="107"/>
      <c r="BJ81" s="107"/>
      <c r="BO81" s="131" t="s">
        <v>2792</v>
      </c>
      <c r="BU81" s="76"/>
      <c r="BV81" s="76"/>
      <c r="BW81" s="76"/>
      <c r="BX81" s="76"/>
      <c r="BY81" s="76"/>
      <c r="BZ81" s="76"/>
      <c r="CA81" s="76" t="s">
        <v>830</v>
      </c>
      <c r="CB81" s="107"/>
    </row>
    <row r="82" spans="1:80" x14ac:dyDescent="0.25">
      <c r="A82" s="96">
        <f t="shared" si="4"/>
        <v>76</v>
      </c>
      <c r="B82" s="134" t="s">
        <v>104</v>
      </c>
      <c r="D82" s="134" t="s">
        <v>2697</v>
      </c>
      <c r="E82" s="134" t="s">
        <v>2726</v>
      </c>
      <c r="F82" s="1">
        <f t="shared" si="3"/>
        <v>56</v>
      </c>
      <c r="G82" s="86">
        <v>42991</v>
      </c>
      <c r="H82" s="87" t="s">
        <v>2698</v>
      </c>
      <c r="I82" s="134" t="s">
        <v>903</v>
      </c>
      <c r="J82" s="134" t="s">
        <v>73</v>
      </c>
      <c r="K82" s="134" t="s">
        <v>74</v>
      </c>
      <c r="L82" s="87"/>
      <c r="M82" s="131" t="s">
        <v>2570</v>
      </c>
      <c r="N82" s="107"/>
      <c r="O82" s="136"/>
      <c r="P82" s="87" t="str">
        <f>IF(COUNTIF(L82:O82,"=*")&gt;1,"Multiple", IF(L82="P","Surface",IF(M82="P", "Underground",IF(N82="P", "Placer", IF(O82="P", "Solution","")))))</f>
        <v>Underground</v>
      </c>
      <c r="Q82" s="95" t="s">
        <v>11</v>
      </c>
      <c r="R82" s="93" t="s">
        <v>2570</v>
      </c>
      <c r="S82" s="33"/>
      <c r="T82" s="12">
        <v>41.620150103500002</v>
      </c>
      <c r="U82" s="13">
        <v>-106.089403487</v>
      </c>
      <c r="V82" s="144">
        <v>19</v>
      </c>
      <c r="W82" s="144">
        <v>77</v>
      </c>
      <c r="X82" s="137">
        <v>18</v>
      </c>
      <c r="Y82" s="138"/>
      <c r="Z82" s="134" t="s">
        <v>8</v>
      </c>
      <c r="AA82" s="87" t="s">
        <v>3205</v>
      </c>
      <c r="AB82" s="134" t="s">
        <v>22</v>
      </c>
      <c r="AC82" s="134" t="s">
        <v>7</v>
      </c>
      <c r="AD82" s="124" t="s">
        <v>2701</v>
      </c>
      <c r="AE82" s="125" t="s">
        <v>2702</v>
      </c>
      <c r="AG82" s="1">
        <v>7</v>
      </c>
      <c r="AH82" s="6" t="s">
        <v>867</v>
      </c>
      <c r="AI82" s="6" t="s">
        <v>846</v>
      </c>
      <c r="AO82" s="88" t="s">
        <v>2528</v>
      </c>
      <c r="AQ82" s="136"/>
      <c r="AR82" s="107" t="s">
        <v>2570</v>
      </c>
      <c r="AU82" s="76">
        <v>1895</v>
      </c>
      <c r="AV82" s="76">
        <v>1895</v>
      </c>
      <c r="AW82" s="76">
        <v>1895</v>
      </c>
      <c r="AX82" s="76">
        <v>1895</v>
      </c>
      <c r="BA82" s="76">
        <v>1895</v>
      </c>
      <c r="BE82" s="184"/>
      <c r="BG82" s="107"/>
      <c r="BJ82" s="107"/>
      <c r="BN82" s="6" t="s">
        <v>807</v>
      </c>
      <c r="BO82" s="131" t="s">
        <v>2857</v>
      </c>
      <c r="BU82" s="76"/>
      <c r="BV82" s="76"/>
      <c r="BW82" s="76"/>
      <c r="BX82" s="76"/>
      <c r="BY82" s="76"/>
      <c r="BZ82" s="76"/>
      <c r="CA82" s="76"/>
      <c r="CB82" s="107"/>
    </row>
    <row r="83" spans="1:80" s="2" customFormat="1" x14ac:dyDescent="0.25">
      <c r="A83" s="96">
        <f t="shared" si="4"/>
        <v>77</v>
      </c>
      <c r="B83" s="135" t="s">
        <v>104</v>
      </c>
      <c r="C83" s="77" t="s">
        <v>2460</v>
      </c>
      <c r="D83" s="92" t="s">
        <v>2575</v>
      </c>
      <c r="E83" s="135"/>
      <c r="F83" s="2">
        <v>56</v>
      </c>
      <c r="G83" s="89">
        <v>42991</v>
      </c>
      <c r="H83" s="79" t="s">
        <v>2698</v>
      </c>
      <c r="I83" s="135" t="s">
        <v>903</v>
      </c>
      <c r="J83" s="135" t="s">
        <v>73</v>
      </c>
      <c r="K83" s="135" t="s">
        <v>74</v>
      </c>
      <c r="L83" s="79"/>
      <c r="M83" s="139"/>
      <c r="N83" s="78"/>
      <c r="O83" s="141"/>
      <c r="P83" s="79" t="str">
        <f>IF(COUNTIF(L83:O83,"=*")&gt;1,"Multiple", IF(L83="P","Surface",IF(M83="P", "Underground",IF(N83="P", "Placer", IF(O83="P", "Solution","")))))</f>
        <v/>
      </c>
      <c r="Q83" s="95" t="s">
        <v>2486</v>
      </c>
      <c r="R83" s="90" t="s">
        <v>2570</v>
      </c>
      <c r="S83" s="34"/>
      <c r="T83" s="26">
        <v>41.620150103500002</v>
      </c>
      <c r="U83" s="27">
        <v>-106.089403487</v>
      </c>
      <c r="V83" s="145">
        <v>19</v>
      </c>
      <c r="W83" s="145">
        <v>77</v>
      </c>
      <c r="X83" s="142">
        <v>18</v>
      </c>
      <c r="Y83" s="143"/>
      <c r="Z83" s="135" t="s">
        <v>8</v>
      </c>
      <c r="AA83" s="87" t="s">
        <v>3205</v>
      </c>
      <c r="AB83" s="135" t="s">
        <v>22</v>
      </c>
      <c r="AC83" s="135" t="s">
        <v>7</v>
      </c>
      <c r="AD83" s="124" t="s">
        <v>2701</v>
      </c>
      <c r="AE83" s="125" t="s">
        <v>2702</v>
      </c>
      <c r="AF83" s="7"/>
      <c r="AG83" s="2">
        <v>7</v>
      </c>
      <c r="AH83" s="6" t="s">
        <v>867</v>
      </c>
      <c r="AI83" s="6" t="s">
        <v>846</v>
      </c>
      <c r="AJ83" s="7"/>
      <c r="AO83" s="91" t="s">
        <v>2528</v>
      </c>
      <c r="AQ83" s="141"/>
      <c r="AR83" s="107" t="s">
        <v>2570</v>
      </c>
      <c r="AS83" s="7"/>
      <c r="AT83" s="7"/>
      <c r="AU83" s="77">
        <v>1895</v>
      </c>
      <c r="AV83" s="77">
        <v>1895</v>
      </c>
      <c r="AW83" s="76">
        <v>1895</v>
      </c>
      <c r="AX83" s="76">
        <v>1895</v>
      </c>
      <c r="AY83" s="76"/>
      <c r="AZ83" s="76"/>
      <c r="BA83" s="76">
        <v>1895</v>
      </c>
      <c r="BE83" s="186"/>
      <c r="BG83" s="78"/>
      <c r="BJ83" s="78"/>
      <c r="BN83" s="7" t="s">
        <v>807</v>
      </c>
      <c r="BO83" s="131" t="s">
        <v>2857</v>
      </c>
      <c r="BU83" s="77"/>
      <c r="BV83" s="77">
        <v>4.5599999999999996</v>
      </c>
      <c r="BW83" s="77">
        <v>9.2799999999999994</v>
      </c>
      <c r="BX83" s="77">
        <v>1.38</v>
      </c>
      <c r="BY83" s="77">
        <v>39.119999999999997</v>
      </c>
      <c r="BZ83" s="77">
        <v>47.04</v>
      </c>
      <c r="CA83" s="77" t="s">
        <v>878</v>
      </c>
      <c r="CB83" s="78"/>
    </row>
    <row r="84" spans="1:80" x14ac:dyDescent="0.25">
      <c r="A84" s="96">
        <f t="shared" si="4"/>
        <v>78</v>
      </c>
      <c r="B84" s="134" t="s">
        <v>105</v>
      </c>
      <c r="D84" s="134" t="s">
        <v>2697</v>
      </c>
      <c r="E84" s="134" t="s">
        <v>2726</v>
      </c>
      <c r="F84" s="1">
        <f>F82+1</f>
        <v>57</v>
      </c>
      <c r="G84" s="86">
        <v>42991</v>
      </c>
      <c r="H84" s="87" t="s">
        <v>2698</v>
      </c>
      <c r="I84" s="134" t="s">
        <v>905</v>
      </c>
      <c r="J84" s="134" t="s">
        <v>48</v>
      </c>
      <c r="K84" s="134" t="s">
        <v>24</v>
      </c>
      <c r="L84" s="87"/>
      <c r="M84" s="131" t="s">
        <v>2570</v>
      </c>
      <c r="N84" s="107"/>
      <c r="O84" s="136"/>
      <c r="P84" s="87" t="str">
        <f>IF(COUNTIF(L84:O84,"=*")&gt;1,"Multiple", IF(L84="P","Surface",IF(M84="P", "Underground",IF(N84="P", "Placer", IF(O84="P", "Solution","")))))</f>
        <v>Underground</v>
      </c>
      <c r="Q84" s="95" t="s">
        <v>11</v>
      </c>
      <c r="R84" s="93" t="s">
        <v>2570</v>
      </c>
      <c r="S84" s="33"/>
      <c r="T84" s="12">
        <v>41.764955705200002</v>
      </c>
      <c r="U84" s="13">
        <v>-108.964782946</v>
      </c>
      <c r="V84" s="144">
        <v>21</v>
      </c>
      <c r="W84" s="144">
        <v>102</v>
      </c>
      <c r="X84" s="137">
        <v>28</v>
      </c>
      <c r="Y84" s="138"/>
      <c r="Z84" s="134" t="s">
        <v>23</v>
      </c>
      <c r="AA84" s="87" t="s">
        <v>3205</v>
      </c>
      <c r="AB84" s="134" t="s">
        <v>22</v>
      </c>
      <c r="AC84" s="134" t="s">
        <v>7</v>
      </c>
      <c r="AD84" s="124" t="s">
        <v>2701</v>
      </c>
      <c r="AE84" s="125" t="s">
        <v>2702</v>
      </c>
      <c r="AF84" s="6" t="s">
        <v>904</v>
      </c>
      <c r="AH84" s="6" t="s">
        <v>891</v>
      </c>
      <c r="AI84" s="6" t="s">
        <v>846</v>
      </c>
      <c r="AO84" s="88" t="s">
        <v>2528</v>
      </c>
      <c r="AQ84" s="136"/>
      <c r="AR84" s="107" t="s">
        <v>2570</v>
      </c>
      <c r="BE84" s="184"/>
      <c r="BG84" s="107"/>
      <c r="BJ84" s="107"/>
      <c r="BO84" s="131" t="s">
        <v>2785</v>
      </c>
      <c r="BU84" s="76"/>
      <c r="BV84" s="76"/>
      <c r="BW84" s="76"/>
      <c r="BX84" s="76"/>
      <c r="BY84" s="76"/>
      <c r="BZ84" s="76"/>
      <c r="CA84" s="76" t="s">
        <v>838</v>
      </c>
      <c r="CB84" s="107"/>
    </row>
    <row r="85" spans="1:80" x14ac:dyDescent="0.25">
      <c r="A85" s="96">
        <f t="shared" si="4"/>
        <v>79</v>
      </c>
      <c r="B85" s="134" t="s">
        <v>106</v>
      </c>
      <c r="D85" s="134" t="s">
        <v>2697</v>
      </c>
      <c r="E85" s="134" t="s">
        <v>2726</v>
      </c>
      <c r="F85" s="1">
        <f t="shared" si="3"/>
        <v>58</v>
      </c>
      <c r="G85" s="86">
        <v>42991</v>
      </c>
      <c r="H85" s="87" t="s">
        <v>2698</v>
      </c>
      <c r="I85" s="134"/>
      <c r="J85" s="134" t="s">
        <v>56</v>
      </c>
      <c r="K85" s="134" t="s">
        <v>57</v>
      </c>
      <c r="L85" s="87"/>
      <c r="M85" s="131" t="s">
        <v>2570</v>
      </c>
      <c r="N85" s="107"/>
      <c r="O85" s="136"/>
      <c r="P85" s="87" t="str">
        <f>IF(COUNTIF(L85:O85,"=*")&gt;1,"Multiple", IF(L85="P","Surface",IF(M85="P", "Underground",IF(N85="P", "Placer", IF(O85="P", "Solution","")))))</f>
        <v>Underground</v>
      </c>
      <c r="Q85" s="95" t="s">
        <v>11</v>
      </c>
      <c r="R85" s="93" t="s">
        <v>2570</v>
      </c>
      <c r="S85" s="33"/>
      <c r="T85" s="12">
        <v>41.249573449300001</v>
      </c>
      <c r="U85" s="13">
        <v>-110.765462598</v>
      </c>
      <c r="V85" s="144">
        <v>15</v>
      </c>
      <c r="W85" s="144">
        <v>118</v>
      </c>
      <c r="X85" s="137">
        <v>30</v>
      </c>
      <c r="Y85" s="138"/>
      <c r="Z85" s="134" t="s">
        <v>55</v>
      </c>
      <c r="AA85" s="87" t="s">
        <v>3206</v>
      </c>
      <c r="AB85" s="134" t="s">
        <v>22</v>
      </c>
      <c r="AC85" s="134" t="s">
        <v>7</v>
      </c>
      <c r="AD85" s="124" t="s">
        <v>2701</v>
      </c>
      <c r="AE85" s="125" t="s">
        <v>2702</v>
      </c>
      <c r="AH85" s="6" t="s">
        <v>907</v>
      </c>
      <c r="AI85" s="6" t="s">
        <v>846</v>
      </c>
      <c r="AO85" s="88" t="s">
        <v>2528</v>
      </c>
      <c r="AQ85" s="136"/>
      <c r="AR85" s="107" t="s">
        <v>2570</v>
      </c>
      <c r="BE85" s="196"/>
      <c r="BG85" s="107"/>
      <c r="BJ85" s="107"/>
      <c r="BO85" s="131" t="s">
        <v>7</v>
      </c>
      <c r="BR85" s="15" t="s">
        <v>906</v>
      </c>
      <c r="BU85" s="76"/>
      <c r="BV85" s="76"/>
      <c r="BW85" s="76"/>
      <c r="BX85" s="76"/>
      <c r="BY85" s="76"/>
      <c r="BZ85" s="76"/>
      <c r="CA85" s="76"/>
      <c r="CB85" s="107"/>
    </row>
    <row r="86" spans="1:80" x14ac:dyDescent="0.25">
      <c r="A86" s="96">
        <f t="shared" si="4"/>
        <v>80</v>
      </c>
      <c r="B86" s="134" t="s">
        <v>912</v>
      </c>
      <c r="D86" s="134" t="s">
        <v>2697</v>
      </c>
      <c r="E86" s="134" t="s">
        <v>796</v>
      </c>
      <c r="F86" s="1">
        <f t="shared" si="3"/>
        <v>59</v>
      </c>
      <c r="G86" s="86">
        <v>42991</v>
      </c>
      <c r="H86" s="87" t="s">
        <v>2698</v>
      </c>
      <c r="I86" s="134" t="s">
        <v>909</v>
      </c>
      <c r="J86" s="134" t="s">
        <v>154</v>
      </c>
      <c r="K86" s="134" t="s">
        <v>16</v>
      </c>
      <c r="L86" s="131" t="s">
        <v>2570</v>
      </c>
      <c r="N86" s="107"/>
      <c r="O86" s="136"/>
      <c r="P86" s="87" t="str">
        <f>IF(COUNTIF(L86:O86,"=*")&gt;1,"Multiple", IF(L86="P","Surface",IF(M86="P", "Underground",IF(N86="P", "Placer", IF(O86="P", "Solution","")))))</f>
        <v>Surface</v>
      </c>
      <c r="Q86" s="95" t="s">
        <v>3181</v>
      </c>
      <c r="R86" s="93" t="s">
        <v>2260</v>
      </c>
      <c r="S86" s="148">
        <v>21685</v>
      </c>
      <c r="T86" s="12">
        <v>44.0227278634</v>
      </c>
      <c r="U86" s="13">
        <v>-105.352165044</v>
      </c>
      <c r="V86" s="136">
        <v>47</v>
      </c>
      <c r="W86" s="136">
        <v>71</v>
      </c>
      <c r="X86" s="137">
        <v>26</v>
      </c>
      <c r="Y86" s="138"/>
      <c r="Z86" s="134" t="s">
        <v>30</v>
      </c>
      <c r="AA86" s="87" t="s">
        <v>3207</v>
      </c>
      <c r="AB86" s="134" t="s">
        <v>80</v>
      </c>
      <c r="AC86" s="134" t="s">
        <v>910</v>
      </c>
      <c r="AD86" s="124" t="s">
        <v>2701</v>
      </c>
      <c r="AE86" s="125" t="s">
        <v>2702</v>
      </c>
      <c r="AF86" s="6" t="s">
        <v>911</v>
      </c>
      <c r="AG86" s="1">
        <v>60</v>
      </c>
      <c r="AH86" s="6" t="s">
        <v>806</v>
      </c>
      <c r="AI86" s="6" t="s">
        <v>836</v>
      </c>
      <c r="AO86" s="88" t="s">
        <v>2528</v>
      </c>
      <c r="AQ86" s="136"/>
      <c r="AR86" s="107" t="s">
        <v>2570</v>
      </c>
      <c r="AS86" s="6" t="s">
        <v>3189</v>
      </c>
      <c r="AT86" s="6" t="s">
        <v>3190</v>
      </c>
      <c r="AU86" s="76">
        <v>1974</v>
      </c>
      <c r="AV86" s="76">
        <v>1993</v>
      </c>
      <c r="AW86" s="76">
        <v>1993</v>
      </c>
      <c r="AX86" s="76">
        <v>2009</v>
      </c>
      <c r="AY86" s="76">
        <v>2009</v>
      </c>
      <c r="AZ86" s="76">
        <v>2017</v>
      </c>
      <c r="BA86" s="76">
        <v>2017</v>
      </c>
      <c r="BB86" s="1" t="s">
        <v>3175</v>
      </c>
      <c r="BE86" s="192">
        <v>941576270</v>
      </c>
      <c r="BF86" s="97"/>
      <c r="BG86" s="107"/>
      <c r="BJ86" s="107"/>
      <c r="BM86" s="130" t="s">
        <v>2705</v>
      </c>
      <c r="BO86" s="131" t="s">
        <v>3194</v>
      </c>
      <c r="BR86" s="15"/>
      <c r="BU86" s="76"/>
      <c r="BV86" s="76"/>
      <c r="BW86" s="76"/>
      <c r="BX86" s="76"/>
      <c r="BY86" s="76"/>
      <c r="BZ86" s="76"/>
      <c r="CA86" s="76"/>
      <c r="CB86" s="107"/>
    </row>
    <row r="87" spans="1:80" s="2" customFormat="1" x14ac:dyDescent="0.25">
      <c r="A87" s="96">
        <f t="shared" si="4"/>
        <v>81</v>
      </c>
      <c r="B87" s="135" t="s">
        <v>912</v>
      </c>
      <c r="C87" s="77" t="s">
        <v>2460</v>
      </c>
      <c r="D87" s="92" t="s">
        <v>2575</v>
      </c>
      <c r="E87" s="135"/>
      <c r="F87" s="2">
        <v>59</v>
      </c>
      <c r="G87" s="89">
        <v>42991</v>
      </c>
      <c r="H87" s="79" t="s">
        <v>2698</v>
      </c>
      <c r="I87" s="135" t="s">
        <v>909</v>
      </c>
      <c r="J87" s="135" t="s">
        <v>154</v>
      </c>
      <c r="K87" s="135" t="s">
        <v>16</v>
      </c>
      <c r="L87" s="139"/>
      <c r="M87" s="77"/>
      <c r="N87" s="78"/>
      <c r="O87" s="141"/>
      <c r="P87" s="79" t="str">
        <f>IF(COUNTIF(L87:O87,"=*")&gt;1,"Multiple", IF(L87="P","Surface",IF(M87="P", "Underground",IF(N87="P", "Placer", IF(O87="P", "Solution","")))))</f>
        <v/>
      </c>
      <c r="Q87" s="95" t="s">
        <v>2486</v>
      </c>
      <c r="R87" s="90" t="s">
        <v>2570</v>
      </c>
      <c r="S87" s="147"/>
      <c r="T87" s="26">
        <v>44.0227278634</v>
      </c>
      <c r="U87" s="27">
        <v>-105.352165044</v>
      </c>
      <c r="V87" s="141">
        <v>47</v>
      </c>
      <c r="W87" s="141">
        <v>71</v>
      </c>
      <c r="X87" s="142">
        <v>26</v>
      </c>
      <c r="Y87" s="143"/>
      <c r="Z87" s="135" t="s">
        <v>30</v>
      </c>
      <c r="AA87" s="87" t="s">
        <v>3207</v>
      </c>
      <c r="AB87" s="135" t="s">
        <v>80</v>
      </c>
      <c r="AC87" s="135" t="s">
        <v>910</v>
      </c>
      <c r="AD87" s="124" t="s">
        <v>2701</v>
      </c>
      <c r="AE87" s="125" t="s">
        <v>2702</v>
      </c>
      <c r="AF87" s="7" t="s">
        <v>911</v>
      </c>
      <c r="AG87" s="2">
        <v>60</v>
      </c>
      <c r="AH87" s="6" t="s">
        <v>806</v>
      </c>
      <c r="AI87" s="6" t="s">
        <v>836</v>
      </c>
      <c r="AJ87" s="7"/>
      <c r="AO87" s="91" t="s">
        <v>2528</v>
      </c>
      <c r="AQ87" s="141"/>
      <c r="AR87" s="107" t="s">
        <v>2570</v>
      </c>
      <c r="AS87" s="6" t="s">
        <v>3189</v>
      </c>
      <c r="AT87" s="6" t="s">
        <v>3190</v>
      </c>
      <c r="AU87" s="76">
        <v>1974</v>
      </c>
      <c r="AV87" s="76">
        <v>1993</v>
      </c>
      <c r="AW87" s="76">
        <v>1993</v>
      </c>
      <c r="AX87" s="76">
        <v>2009</v>
      </c>
      <c r="AY87" s="76">
        <v>2009</v>
      </c>
      <c r="AZ87" s="76">
        <v>2017</v>
      </c>
      <c r="BA87" s="76">
        <v>2017</v>
      </c>
      <c r="BB87" s="1" t="s">
        <v>3175</v>
      </c>
      <c r="BE87" s="193"/>
      <c r="BF87" s="92"/>
      <c r="BG87" s="78"/>
      <c r="BJ87" s="78"/>
      <c r="BN87" s="7"/>
      <c r="BO87" s="131" t="s">
        <v>3194</v>
      </c>
      <c r="BR87" s="17"/>
      <c r="BU87" s="77">
        <v>8153</v>
      </c>
      <c r="BV87" s="77">
        <v>5.77</v>
      </c>
      <c r="BW87" s="77">
        <v>30.5</v>
      </c>
      <c r="BX87" s="77">
        <v>0.32</v>
      </c>
      <c r="BY87" s="77">
        <v>30.94</v>
      </c>
      <c r="BZ87" s="77">
        <v>33.79</v>
      </c>
      <c r="CA87" s="77" t="s">
        <v>842</v>
      </c>
      <c r="CB87" s="78"/>
    </row>
    <row r="88" spans="1:80" s="2" customFormat="1" x14ac:dyDescent="0.25">
      <c r="A88" s="96">
        <f t="shared" si="4"/>
        <v>82</v>
      </c>
      <c r="B88" s="135" t="s">
        <v>912</v>
      </c>
      <c r="C88" s="77" t="s">
        <v>2462</v>
      </c>
      <c r="D88" s="92" t="s">
        <v>2575</v>
      </c>
      <c r="E88" s="135"/>
      <c r="F88" s="1">
        <v>59</v>
      </c>
      <c r="G88" s="86">
        <v>42991</v>
      </c>
      <c r="H88" s="87" t="s">
        <v>2698</v>
      </c>
      <c r="I88" s="135" t="s">
        <v>909</v>
      </c>
      <c r="J88" s="135" t="s">
        <v>154</v>
      </c>
      <c r="K88" s="135" t="s">
        <v>16</v>
      </c>
      <c r="L88" s="131"/>
      <c r="O88" s="141"/>
      <c r="P88" s="87" t="str">
        <f>IF(COUNTIF(L88:O88,"=*")&gt;1,"Multiple", IF(L88="P","Surface",IF(M88="P", "Underground",IF(N88="P", "Placer", IF(O88="P", "Solution","")))))</f>
        <v/>
      </c>
      <c r="Q88" s="95" t="s">
        <v>2486</v>
      </c>
      <c r="R88" s="93" t="s">
        <v>2570</v>
      </c>
      <c r="S88" s="148"/>
      <c r="T88" s="12">
        <v>44.0227278634</v>
      </c>
      <c r="U88" s="13">
        <v>-105.352165044</v>
      </c>
      <c r="V88" s="141"/>
      <c r="W88" s="141"/>
      <c r="X88" s="142"/>
      <c r="Y88" s="143"/>
      <c r="Z88" s="135"/>
      <c r="AA88" s="87" t="s">
        <v>3207</v>
      </c>
      <c r="AB88" s="135" t="s">
        <v>80</v>
      </c>
      <c r="AC88" s="135" t="s">
        <v>910</v>
      </c>
      <c r="AD88" s="124" t="s">
        <v>2701</v>
      </c>
      <c r="AE88" s="125" t="s">
        <v>2702</v>
      </c>
      <c r="AF88" s="7" t="s">
        <v>799</v>
      </c>
      <c r="AH88" s="6"/>
      <c r="AI88" s="6"/>
      <c r="AJ88" s="7"/>
      <c r="AO88" s="88" t="s">
        <v>2528</v>
      </c>
      <c r="AQ88" s="141"/>
      <c r="AR88" s="107" t="s">
        <v>2570</v>
      </c>
      <c r="AS88" s="7"/>
      <c r="AT88" s="7"/>
      <c r="AU88" s="77"/>
      <c r="AV88" s="77"/>
      <c r="AW88" s="77"/>
      <c r="AX88" s="77"/>
      <c r="AY88" s="77"/>
      <c r="AZ88" s="77"/>
      <c r="BA88" s="77"/>
      <c r="BE88" s="193"/>
      <c r="BN88" s="7"/>
      <c r="BO88" s="131" t="s">
        <v>3194</v>
      </c>
      <c r="BR88" s="17"/>
      <c r="BU88" s="77">
        <v>8451</v>
      </c>
      <c r="BV88" s="77">
        <v>5.34</v>
      </c>
      <c r="BW88" s="77"/>
      <c r="BX88" s="77">
        <v>0.28999999999999998</v>
      </c>
      <c r="BY88" s="77"/>
      <c r="BZ88" s="77"/>
      <c r="CA88" s="77" t="s">
        <v>842</v>
      </c>
    </row>
    <row r="89" spans="1:80" x14ac:dyDescent="0.25">
      <c r="A89" s="96">
        <f t="shared" si="4"/>
        <v>83</v>
      </c>
      <c r="B89" s="134" t="s">
        <v>107</v>
      </c>
      <c r="D89" s="97" t="s">
        <v>61</v>
      </c>
      <c r="E89" s="134" t="s">
        <v>2726</v>
      </c>
      <c r="F89" s="1">
        <f t="shared" ref="F89:F100" si="5">F88+1</f>
        <v>60</v>
      </c>
      <c r="G89" s="86">
        <v>42991</v>
      </c>
      <c r="H89" s="87" t="s">
        <v>2698</v>
      </c>
      <c r="I89" s="134"/>
      <c r="J89" s="134" t="s">
        <v>77</v>
      </c>
      <c r="K89" s="134" t="s">
        <v>522</v>
      </c>
      <c r="L89" s="87"/>
      <c r="M89" s="131" t="s">
        <v>2570</v>
      </c>
      <c r="N89" s="107"/>
      <c r="O89" s="136"/>
      <c r="P89" s="87" t="str">
        <f>IF(COUNTIF(L89:O89,"=*")&gt;1,"Multiple", IF(L89="P","Surface",IF(M89="P", "Underground",IF(N89="P", "Placer", IF(O89="P", "Solution","")))))</f>
        <v>Underground</v>
      </c>
      <c r="Q89" s="95" t="s">
        <v>2765</v>
      </c>
      <c r="R89" s="93" t="s">
        <v>2570</v>
      </c>
      <c r="S89" s="33"/>
      <c r="T89" s="12">
        <v>41.389268473900003</v>
      </c>
      <c r="U89" s="13">
        <v>-107.75446291999999</v>
      </c>
      <c r="V89" s="144">
        <v>16</v>
      </c>
      <c r="W89" s="144">
        <v>92</v>
      </c>
      <c r="X89" s="137">
        <v>4</v>
      </c>
      <c r="Y89" s="138"/>
      <c r="Z89" s="134" t="s">
        <v>8</v>
      </c>
      <c r="AA89" s="87" t="s">
        <v>3205</v>
      </c>
      <c r="AB89" s="134" t="s">
        <v>61</v>
      </c>
      <c r="AC89" s="134" t="s">
        <v>7</v>
      </c>
      <c r="AD89" s="124" t="s">
        <v>2701</v>
      </c>
      <c r="AE89" s="125" t="s">
        <v>2702</v>
      </c>
      <c r="AF89" s="6" t="s">
        <v>2320</v>
      </c>
      <c r="AG89" s="1">
        <v>20</v>
      </c>
      <c r="AH89" s="133" t="s">
        <v>840</v>
      </c>
      <c r="AI89" s="133" t="s">
        <v>836</v>
      </c>
      <c r="AJ89" s="133"/>
      <c r="AO89" s="88" t="s">
        <v>2528</v>
      </c>
      <c r="AQ89" s="136"/>
      <c r="AR89" s="107" t="s">
        <v>2856</v>
      </c>
      <c r="BE89" s="191"/>
      <c r="BG89" s="107"/>
      <c r="BJ89" s="107"/>
      <c r="BN89" s="6" t="s">
        <v>2338</v>
      </c>
      <c r="BO89" s="131" t="s">
        <v>3111</v>
      </c>
      <c r="BP89" s="1" t="s">
        <v>807</v>
      </c>
      <c r="BU89" s="76"/>
      <c r="BV89" s="76"/>
      <c r="BW89" s="76"/>
      <c r="BX89" s="76"/>
      <c r="BY89" s="76"/>
      <c r="BZ89" s="76"/>
      <c r="CA89" s="76"/>
      <c r="CB89" s="107"/>
    </row>
    <row r="90" spans="1:80" s="2" customFormat="1" x14ac:dyDescent="0.25">
      <c r="A90" s="96">
        <f t="shared" si="4"/>
        <v>84</v>
      </c>
      <c r="B90" s="135" t="s">
        <v>107</v>
      </c>
      <c r="C90" s="77" t="s">
        <v>2460</v>
      </c>
      <c r="D90" s="92" t="s">
        <v>2575</v>
      </c>
      <c r="E90" s="135"/>
      <c r="F90" s="2">
        <v>60</v>
      </c>
      <c r="G90" s="89">
        <v>42991</v>
      </c>
      <c r="H90" s="79" t="s">
        <v>2698</v>
      </c>
      <c r="I90" s="135"/>
      <c r="J90" s="135" t="s">
        <v>77</v>
      </c>
      <c r="K90" s="135" t="s">
        <v>522</v>
      </c>
      <c r="L90" s="79"/>
      <c r="M90" s="139"/>
      <c r="N90" s="78"/>
      <c r="O90" s="141"/>
      <c r="P90" s="79" t="str">
        <f>IF(COUNTIF(L90:O90,"=*")&gt;1,"Multiple", IF(L90="P","Surface",IF(M90="P", "Underground",IF(N90="P", "Placer", IF(O90="P", "Solution","")))))</f>
        <v/>
      </c>
      <c r="Q90" s="95" t="s">
        <v>2486</v>
      </c>
      <c r="R90" s="90" t="s">
        <v>2570</v>
      </c>
      <c r="S90" s="34"/>
      <c r="T90" s="26">
        <v>41.389268473900003</v>
      </c>
      <c r="U90" s="27">
        <v>-107.75446291999999</v>
      </c>
      <c r="V90" s="145">
        <v>16</v>
      </c>
      <c r="W90" s="145">
        <v>92</v>
      </c>
      <c r="X90" s="142">
        <v>4</v>
      </c>
      <c r="Y90" s="143"/>
      <c r="Z90" s="135" t="s">
        <v>8</v>
      </c>
      <c r="AA90" s="87" t="s">
        <v>3205</v>
      </c>
      <c r="AB90" s="135" t="s">
        <v>61</v>
      </c>
      <c r="AC90" s="135" t="s">
        <v>7</v>
      </c>
      <c r="AD90" s="124" t="s">
        <v>2701</v>
      </c>
      <c r="AE90" s="125" t="s">
        <v>2702</v>
      </c>
      <c r="AF90" s="7" t="s">
        <v>2320</v>
      </c>
      <c r="AG90" s="2">
        <v>20</v>
      </c>
      <c r="AH90" s="133" t="s">
        <v>840</v>
      </c>
      <c r="AI90" s="133" t="s">
        <v>836</v>
      </c>
      <c r="AJ90" s="151"/>
      <c r="AO90" s="91" t="s">
        <v>2528</v>
      </c>
      <c r="AQ90" s="141"/>
      <c r="AR90" s="107" t="s">
        <v>2856</v>
      </c>
      <c r="AS90" s="7"/>
      <c r="AT90" s="7"/>
      <c r="AU90" s="77"/>
      <c r="AV90" s="77"/>
      <c r="AW90" s="77"/>
      <c r="AX90" s="77"/>
      <c r="AY90" s="77"/>
      <c r="AZ90" s="77"/>
      <c r="BA90" s="77"/>
      <c r="BE90" s="198"/>
      <c r="BG90" s="78"/>
      <c r="BJ90" s="78"/>
      <c r="BN90" s="7" t="s">
        <v>2338</v>
      </c>
      <c r="BO90" s="131" t="s">
        <v>3111</v>
      </c>
      <c r="BU90" s="77">
        <v>10354</v>
      </c>
      <c r="BV90" s="77">
        <v>9.83</v>
      </c>
      <c r="BW90" s="77">
        <v>10.26</v>
      </c>
      <c r="BX90" s="77">
        <v>0.87</v>
      </c>
      <c r="BY90" s="77">
        <v>22.23</v>
      </c>
      <c r="BZ90" s="77">
        <v>57.68</v>
      </c>
      <c r="CA90" s="77"/>
      <c r="CB90" s="78"/>
    </row>
    <row r="91" spans="1:80" x14ac:dyDescent="0.25">
      <c r="A91" s="96">
        <f t="shared" si="4"/>
        <v>85</v>
      </c>
      <c r="B91" s="134" t="s">
        <v>108</v>
      </c>
      <c r="D91" s="134" t="s">
        <v>2697</v>
      </c>
      <c r="E91" s="134" t="s">
        <v>2726</v>
      </c>
      <c r="F91" s="1">
        <f>F89+1</f>
        <v>61</v>
      </c>
      <c r="G91" s="86">
        <v>42991</v>
      </c>
      <c r="H91" s="87" t="s">
        <v>2698</v>
      </c>
      <c r="I91" s="134"/>
      <c r="J91" s="134" t="s">
        <v>73</v>
      </c>
      <c r="K91" s="134" t="s">
        <v>74</v>
      </c>
      <c r="L91" s="87"/>
      <c r="M91" s="131" t="s">
        <v>2570</v>
      </c>
      <c r="N91" s="107"/>
      <c r="O91" s="136"/>
      <c r="P91" s="87" t="str">
        <f>IF(COUNTIF(L91:O91,"=*")&gt;1,"Multiple", IF(L91="P","Surface",IF(M91="P", "Underground",IF(N91="P", "Placer", IF(O91="P", "Solution","")))))</f>
        <v>Underground</v>
      </c>
      <c r="Q91" s="95" t="s">
        <v>11</v>
      </c>
      <c r="R91" s="93" t="s">
        <v>2570</v>
      </c>
      <c r="S91" s="33"/>
      <c r="T91" s="12">
        <v>41.561458568100001</v>
      </c>
      <c r="U91" s="13">
        <v>-106.126087211</v>
      </c>
      <c r="V91" s="144">
        <v>18</v>
      </c>
      <c r="W91" s="144">
        <v>78</v>
      </c>
      <c r="X91" s="137">
        <v>2</v>
      </c>
      <c r="Y91" s="138"/>
      <c r="Z91" s="134" t="s">
        <v>8</v>
      </c>
      <c r="AA91" s="87" t="s">
        <v>3205</v>
      </c>
      <c r="AB91" s="134" t="s">
        <v>22</v>
      </c>
      <c r="AC91" s="134" t="s">
        <v>7</v>
      </c>
      <c r="AD91" s="124" t="s">
        <v>2701</v>
      </c>
      <c r="AE91" s="125" t="s">
        <v>2702</v>
      </c>
      <c r="AG91" s="1">
        <v>2</v>
      </c>
      <c r="AH91" s="6" t="s">
        <v>831</v>
      </c>
      <c r="AI91" s="183" t="s">
        <v>846</v>
      </c>
      <c r="AJ91" s="183"/>
      <c r="AO91" s="88" t="s">
        <v>2528</v>
      </c>
      <c r="AQ91" s="136"/>
      <c r="AR91" s="107" t="s">
        <v>2570</v>
      </c>
      <c r="AU91" s="76">
        <v>1912</v>
      </c>
      <c r="AV91" s="76">
        <v>1912</v>
      </c>
      <c r="AW91" s="76">
        <v>1912</v>
      </c>
      <c r="AX91" s="76">
        <v>1912</v>
      </c>
      <c r="BA91" s="76">
        <v>1912</v>
      </c>
      <c r="BE91" s="194"/>
      <c r="BG91" s="107"/>
      <c r="BJ91" s="107"/>
      <c r="BO91" s="131" t="s">
        <v>2773</v>
      </c>
      <c r="BU91" s="76"/>
      <c r="BV91" s="76"/>
      <c r="BW91" s="76"/>
      <c r="BX91" s="76"/>
      <c r="BY91" s="76"/>
      <c r="BZ91" s="76"/>
      <c r="CA91" s="76"/>
      <c r="CB91" s="107"/>
    </row>
    <row r="92" spans="1:80" x14ac:dyDescent="0.25">
      <c r="A92" s="96">
        <f t="shared" si="4"/>
        <v>86</v>
      </c>
      <c r="B92" s="134" t="s">
        <v>109</v>
      </c>
      <c r="D92" s="134" t="s">
        <v>2697</v>
      </c>
      <c r="E92" s="134" t="s">
        <v>2726</v>
      </c>
      <c r="F92" s="1">
        <f t="shared" si="5"/>
        <v>62</v>
      </c>
      <c r="G92" s="86">
        <v>42991</v>
      </c>
      <c r="H92" s="87" t="s">
        <v>2698</v>
      </c>
      <c r="I92" s="134" t="s">
        <v>443</v>
      </c>
      <c r="J92" s="134" t="s">
        <v>111</v>
      </c>
      <c r="K92" s="134" t="s">
        <v>57</v>
      </c>
      <c r="L92" s="87"/>
      <c r="M92" s="131" t="s">
        <v>2570</v>
      </c>
      <c r="N92" s="107"/>
      <c r="P92" s="87" t="str">
        <f>IF(COUNTIF(L92:O92,"=*")&gt;1,"Multiple", IF(L92="P","Surface",IF(M92="P", "Underground",IF(N92="P", "Placer", IF(O92="P", "Solution","")))))</f>
        <v>Underground</v>
      </c>
      <c r="Q92" s="95" t="s">
        <v>2768</v>
      </c>
      <c r="R92" s="93" t="s">
        <v>2570</v>
      </c>
      <c r="S92" s="33"/>
      <c r="T92" s="12">
        <v>43.033299965799998</v>
      </c>
      <c r="U92" s="13">
        <v>-110.57800547799999</v>
      </c>
      <c r="V92" s="144">
        <v>33</v>
      </c>
      <c r="W92" s="144">
        <v>115</v>
      </c>
      <c r="X92" s="137">
        <v>4</v>
      </c>
      <c r="Y92" s="138"/>
      <c r="Z92" s="134" t="s">
        <v>110</v>
      </c>
      <c r="AA92" s="87" t="s">
        <v>3205</v>
      </c>
      <c r="AB92" s="134" t="s">
        <v>7</v>
      </c>
      <c r="AC92" s="134" t="s">
        <v>7</v>
      </c>
      <c r="AD92" s="124" t="s">
        <v>2701</v>
      </c>
      <c r="AE92" s="125" t="s">
        <v>2702</v>
      </c>
      <c r="AH92" s="6" t="s">
        <v>188</v>
      </c>
      <c r="AI92" s="6" t="s">
        <v>846</v>
      </c>
      <c r="AJ92" s="107"/>
      <c r="AO92" s="88" t="s">
        <v>2528</v>
      </c>
      <c r="AQ92" s="136"/>
      <c r="AR92" s="107" t="s">
        <v>2570</v>
      </c>
      <c r="AS92" s="6" t="s">
        <v>914</v>
      </c>
      <c r="AT92" s="6" t="s">
        <v>914</v>
      </c>
      <c r="BE92" s="184">
        <v>2684</v>
      </c>
      <c r="BF92" s="97"/>
      <c r="BG92" s="107"/>
      <c r="BJ92" s="107"/>
      <c r="BM92" s="130" t="s">
        <v>2705</v>
      </c>
      <c r="BO92" s="131" t="s">
        <v>2714</v>
      </c>
      <c r="BR92" s="15" t="s">
        <v>913</v>
      </c>
      <c r="BU92" s="76"/>
      <c r="BV92" s="76"/>
      <c r="BW92" s="76"/>
      <c r="BX92" s="76"/>
      <c r="BY92" s="76"/>
      <c r="BZ92" s="76"/>
      <c r="CA92" s="76" t="s">
        <v>838</v>
      </c>
      <c r="CB92" s="107"/>
    </row>
    <row r="93" spans="1:80" ht="30" x14ac:dyDescent="0.25">
      <c r="A93" s="96">
        <f t="shared" si="4"/>
        <v>87</v>
      </c>
      <c r="B93" s="134" t="s">
        <v>2319</v>
      </c>
      <c r="D93" s="134" t="s">
        <v>2697</v>
      </c>
      <c r="E93" s="134" t="s">
        <v>2726</v>
      </c>
      <c r="F93" s="1">
        <f t="shared" si="5"/>
        <v>63</v>
      </c>
      <c r="G93" s="86">
        <v>42991</v>
      </c>
      <c r="H93" s="87" t="s">
        <v>2698</v>
      </c>
      <c r="I93" s="134" t="s">
        <v>916</v>
      </c>
      <c r="J93" s="134" t="s">
        <v>15</v>
      </c>
      <c r="K93" s="134" t="s">
        <v>16</v>
      </c>
      <c r="L93" s="87"/>
      <c r="M93" s="131" t="s">
        <v>2570</v>
      </c>
      <c r="N93" s="107"/>
      <c r="P93" s="87" t="str">
        <f>IF(COUNTIF(L93:O93,"=*")&gt;1,"Multiple", IF(L93="P","Surface",IF(M93="P", "Underground",IF(N93="P", "Placer", IF(O93="P", "Solution","")))))</f>
        <v>Underground</v>
      </c>
      <c r="Q93" s="95" t="s">
        <v>11</v>
      </c>
      <c r="R93" s="93" t="s">
        <v>2570</v>
      </c>
      <c r="S93" s="148"/>
      <c r="T93" s="4">
        <v>44.910614000000002</v>
      </c>
      <c r="U93" s="9">
        <v>-106.982456</v>
      </c>
      <c r="V93" s="144">
        <v>57</v>
      </c>
      <c r="W93" s="144">
        <v>84</v>
      </c>
      <c r="X93" s="137">
        <v>16</v>
      </c>
      <c r="Y93" s="138"/>
      <c r="Z93" s="134" t="s">
        <v>15</v>
      </c>
      <c r="AA93" s="87" t="s">
        <v>3205</v>
      </c>
      <c r="AB93" s="134" t="s">
        <v>22</v>
      </c>
      <c r="AC93" s="134" t="s">
        <v>6</v>
      </c>
      <c r="AD93" s="124" t="s">
        <v>2701</v>
      </c>
      <c r="AE93" s="125" t="s">
        <v>2702</v>
      </c>
      <c r="AF93" s="6" t="s">
        <v>789</v>
      </c>
      <c r="AH93" s="6" t="s">
        <v>806</v>
      </c>
      <c r="AI93" s="6" t="s">
        <v>836</v>
      </c>
      <c r="AJ93" s="107"/>
      <c r="AO93" s="88" t="s">
        <v>2528</v>
      </c>
      <c r="AQ93" s="136"/>
      <c r="AR93" s="107" t="s">
        <v>2570</v>
      </c>
      <c r="AS93" s="6" t="s">
        <v>2318</v>
      </c>
      <c r="AT93" s="6" t="s">
        <v>2318</v>
      </c>
      <c r="AU93" s="76">
        <v>1909</v>
      </c>
      <c r="AV93" s="76">
        <v>1916</v>
      </c>
      <c r="AW93" s="76">
        <v>1909</v>
      </c>
      <c r="AX93" s="76">
        <v>1916</v>
      </c>
      <c r="BA93" s="76">
        <v>1916</v>
      </c>
      <c r="BE93" s="188">
        <v>1173205</v>
      </c>
      <c r="BF93" s="97"/>
      <c r="BG93" s="107"/>
      <c r="BJ93" s="107"/>
      <c r="BM93" s="130" t="s">
        <v>2705</v>
      </c>
      <c r="BO93" s="152" t="s">
        <v>3178</v>
      </c>
      <c r="BP93" s="1" t="s">
        <v>2312</v>
      </c>
      <c r="BR93" s="15" t="s">
        <v>915</v>
      </c>
      <c r="BU93" s="76"/>
      <c r="BV93" s="76"/>
      <c r="BW93" s="76"/>
      <c r="BX93" s="76"/>
      <c r="BY93" s="76"/>
      <c r="BZ93" s="76"/>
      <c r="CA93" s="76"/>
      <c r="CB93" s="107"/>
    </row>
    <row r="94" spans="1:80" x14ac:dyDescent="0.25">
      <c r="A94" s="96">
        <f t="shared" si="4"/>
        <v>88</v>
      </c>
      <c r="B94" s="134" t="s">
        <v>112</v>
      </c>
      <c r="D94" s="134" t="s">
        <v>2697</v>
      </c>
      <c r="E94" s="134" t="s">
        <v>2726</v>
      </c>
      <c r="F94" s="1">
        <f t="shared" si="5"/>
        <v>64</v>
      </c>
      <c r="G94" s="86">
        <v>42991</v>
      </c>
      <c r="H94" s="87" t="s">
        <v>2698</v>
      </c>
      <c r="I94" s="1" t="s">
        <v>570</v>
      </c>
      <c r="J94" s="134" t="s">
        <v>15</v>
      </c>
      <c r="K94" s="134" t="s">
        <v>16</v>
      </c>
      <c r="L94" s="87"/>
      <c r="M94" s="131" t="s">
        <v>2570</v>
      </c>
      <c r="N94" s="107"/>
      <c r="P94" s="87" t="str">
        <f>IF(COUNTIF(L94:O94,"=*")&gt;1,"Multiple", IF(L94="P","Surface",IF(M94="P", "Underground",IF(N94="P", "Placer", IF(O94="P", "Solution","")))))</f>
        <v>Underground</v>
      </c>
      <c r="Q94" s="95" t="s">
        <v>11</v>
      </c>
      <c r="R94" s="93" t="s">
        <v>2570</v>
      </c>
      <c r="S94" s="33"/>
      <c r="T94" s="12">
        <v>44.914769085499998</v>
      </c>
      <c r="U94" s="13">
        <v>-107.001527772</v>
      </c>
      <c r="V94" s="144">
        <v>57</v>
      </c>
      <c r="W94" s="144">
        <v>84</v>
      </c>
      <c r="X94" s="137">
        <v>16</v>
      </c>
      <c r="Y94" s="138"/>
      <c r="Z94" s="134" t="s">
        <v>15</v>
      </c>
      <c r="AA94" s="87" t="s">
        <v>3205</v>
      </c>
      <c r="AB94" s="134" t="s">
        <v>22</v>
      </c>
      <c r="AC94" s="134" t="s">
        <v>6</v>
      </c>
      <c r="AD94" s="124" t="s">
        <v>2701</v>
      </c>
      <c r="AE94" s="125" t="s">
        <v>2702</v>
      </c>
      <c r="AF94" s="6" t="s">
        <v>918</v>
      </c>
      <c r="AH94" s="6" t="s">
        <v>806</v>
      </c>
      <c r="AI94" s="6" t="s">
        <v>836</v>
      </c>
      <c r="AJ94" s="107"/>
      <c r="AO94" s="88" t="s">
        <v>2528</v>
      </c>
      <c r="AQ94" s="136"/>
      <c r="AR94" s="107" t="s">
        <v>2570</v>
      </c>
      <c r="AS94" s="6" t="s">
        <v>2321</v>
      </c>
      <c r="AT94" s="6" t="s">
        <v>2321</v>
      </c>
      <c r="AU94" s="76">
        <v>1911</v>
      </c>
      <c r="AV94" s="76">
        <v>1912</v>
      </c>
      <c r="AW94" s="76">
        <v>1911</v>
      </c>
      <c r="AX94" s="76">
        <v>1912</v>
      </c>
      <c r="BA94" s="76">
        <v>1912</v>
      </c>
      <c r="BE94" s="184">
        <f>13129+104676</f>
        <v>117805</v>
      </c>
      <c r="BF94" s="97"/>
      <c r="BG94" s="107"/>
      <c r="BJ94" s="107"/>
      <c r="BM94" s="130" t="s">
        <v>2705</v>
      </c>
      <c r="BN94" s="6" t="s">
        <v>919</v>
      </c>
      <c r="BO94" s="131" t="s">
        <v>3196</v>
      </c>
      <c r="BP94" s="1" t="s">
        <v>2312</v>
      </c>
      <c r="BR94" s="15" t="s">
        <v>917</v>
      </c>
      <c r="BU94" s="76"/>
      <c r="BV94" s="76"/>
      <c r="BW94" s="76"/>
      <c r="BX94" s="76"/>
      <c r="BY94" s="76"/>
      <c r="BZ94" s="76"/>
      <c r="CA94" s="76"/>
      <c r="CB94" s="107"/>
    </row>
    <row r="95" spans="1:80" x14ac:dyDescent="0.25">
      <c r="A95" s="96">
        <f t="shared" si="4"/>
        <v>89</v>
      </c>
      <c r="B95" s="134" t="s">
        <v>113</v>
      </c>
      <c r="D95" s="134" t="s">
        <v>2697</v>
      </c>
      <c r="E95" s="134" t="s">
        <v>2726</v>
      </c>
      <c r="F95" s="1">
        <f t="shared" si="5"/>
        <v>65</v>
      </c>
      <c r="G95" s="86">
        <v>42991</v>
      </c>
      <c r="H95" s="87" t="s">
        <v>2698</v>
      </c>
      <c r="I95" s="134" t="s">
        <v>631</v>
      </c>
      <c r="J95" s="134" t="s">
        <v>15</v>
      </c>
      <c r="K95" s="134" t="s">
        <v>16</v>
      </c>
      <c r="L95" s="87"/>
      <c r="M95" s="131" t="s">
        <v>2570</v>
      </c>
      <c r="N95" s="107"/>
      <c r="P95" s="87" t="str">
        <f>IF(COUNTIF(L95:O95,"=*")&gt;1,"Multiple", IF(L95="P","Surface",IF(M95="P", "Underground",IF(N95="P", "Placer", IF(O95="P", "Solution","")))))</f>
        <v>Underground</v>
      </c>
      <c r="Q95" s="95" t="s">
        <v>11</v>
      </c>
      <c r="R95" s="93" t="s">
        <v>2570</v>
      </c>
      <c r="S95" s="33"/>
      <c r="T95" s="12">
        <v>44.915426834900003</v>
      </c>
      <c r="U95" s="13">
        <v>-107.061382202</v>
      </c>
      <c r="V95" s="144">
        <v>57</v>
      </c>
      <c r="W95" s="144">
        <v>85</v>
      </c>
      <c r="X95" s="137">
        <v>13</v>
      </c>
      <c r="Y95" s="138"/>
      <c r="Z95" s="134" t="s">
        <v>15</v>
      </c>
      <c r="AA95" s="87" t="s">
        <v>3205</v>
      </c>
      <c r="AB95" s="134" t="s">
        <v>22</v>
      </c>
      <c r="AC95" s="134" t="s">
        <v>6</v>
      </c>
      <c r="AD95" s="124" t="s">
        <v>2701</v>
      </c>
      <c r="AE95" s="125" t="s">
        <v>2702</v>
      </c>
      <c r="AF95" s="6" t="s">
        <v>479</v>
      </c>
      <c r="AH95" s="6" t="s">
        <v>806</v>
      </c>
      <c r="AI95" s="6" t="s">
        <v>836</v>
      </c>
      <c r="AJ95" s="107"/>
      <c r="AO95" s="88" t="s">
        <v>2528</v>
      </c>
      <c r="AQ95" s="136"/>
      <c r="AR95" s="107" t="s">
        <v>2570</v>
      </c>
      <c r="AS95" s="6" t="s">
        <v>2316</v>
      </c>
      <c r="AT95" s="6" t="s">
        <v>2316</v>
      </c>
      <c r="AU95" s="76">
        <v>1912</v>
      </c>
      <c r="AV95" s="76">
        <v>1912</v>
      </c>
      <c r="BE95" s="11">
        <v>1297958</v>
      </c>
      <c r="BF95" s="97"/>
      <c r="BG95" s="107"/>
      <c r="BJ95" s="107"/>
      <c r="BM95" s="130" t="s">
        <v>2705</v>
      </c>
      <c r="BO95" s="131" t="s">
        <v>2872</v>
      </c>
      <c r="BU95" s="76"/>
      <c r="BV95" s="76"/>
      <c r="BW95" s="76"/>
      <c r="BX95" s="76"/>
      <c r="BY95" s="76"/>
      <c r="BZ95" s="76"/>
      <c r="CA95" s="76"/>
      <c r="CB95" s="107"/>
    </row>
    <row r="96" spans="1:80" s="2" customFormat="1" x14ac:dyDescent="0.25">
      <c r="A96" s="96">
        <f t="shared" si="4"/>
        <v>90</v>
      </c>
      <c r="B96" s="135" t="s">
        <v>113</v>
      </c>
      <c r="C96" s="77" t="s">
        <v>2460</v>
      </c>
      <c r="D96" s="92" t="s">
        <v>2575</v>
      </c>
      <c r="E96" s="135"/>
      <c r="F96" s="2">
        <v>65</v>
      </c>
      <c r="G96" s="89">
        <v>42991</v>
      </c>
      <c r="H96" s="79" t="s">
        <v>2698</v>
      </c>
      <c r="I96" s="135" t="s">
        <v>631</v>
      </c>
      <c r="J96" s="135" t="s">
        <v>15</v>
      </c>
      <c r="K96" s="135" t="s">
        <v>16</v>
      </c>
      <c r="L96" s="79"/>
      <c r="M96" s="139" t="s">
        <v>2570</v>
      </c>
      <c r="N96" s="78"/>
      <c r="P96" s="79" t="str">
        <f>IF(COUNTIF(L96:O96,"=*")&gt;1,"Multiple", IF(L96="P","Surface",IF(M96="P", "Underground",IF(N96="P", "Placer", IF(O96="P", "Solution","")))))</f>
        <v>Underground</v>
      </c>
      <c r="Q96" s="95" t="s">
        <v>2768</v>
      </c>
      <c r="R96" s="90"/>
      <c r="S96" s="34"/>
      <c r="T96" s="26">
        <v>44.915426834900003</v>
      </c>
      <c r="U96" s="27">
        <v>-107.061382202</v>
      </c>
      <c r="V96" s="145">
        <v>57</v>
      </c>
      <c r="W96" s="145">
        <v>85</v>
      </c>
      <c r="X96" s="142">
        <v>13</v>
      </c>
      <c r="Y96" s="143"/>
      <c r="Z96" s="135" t="s">
        <v>15</v>
      </c>
      <c r="AA96" s="87" t="s">
        <v>3205</v>
      </c>
      <c r="AB96" s="135" t="s">
        <v>22</v>
      </c>
      <c r="AC96" s="135" t="s">
        <v>6</v>
      </c>
      <c r="AD96" s="124" t="s">
        <v>2701</v>
      </c>
      <c r="AE96" s="125" t="s">
        <v>2702</v>
      </c>
      <c r="AF96" s="7" t="s">
        <v>479</v>
      </c>
      <c r="AH96" s="6" t="s">
        <v>806</v>
      </c>
      <c r="AI96" s="6" t="s">
        <v>836</v>
      </c>
      <c r="AJ96" s="78"/>
      <c r="AO96" s="91" t="s">
        <v>2528</v>
      </c>
      <c r="AQ96" s="141"/>
      <c r="AR96" s="107" t="s">
        <v>2570</v>
      </c>
      <c r="AS96" s="7" t="s">
        <v>2316</v>
      </c>
      <c r="AT96" s="7" t="s">
        <v>2316</v>
      </c>
      <c r="AU96" s="77">
        <v>1912</v>
      </c>
      <c r="AV96" s="77">
        <v>1912</v>
      </c>
      <c r="AW96" s="76">
        <v>1917</v>
      </c>
      <c r="AX96" s="76">
        <v>1919</v>
      </c>
      <c r="AY96" s="77"/>
      <c r="AZ96" s="77"/>
      <c r="BA96" s="77">
        <v>1919</v>
      </c>
      <c r="BE96" s="16"/>
      <c r="BF96" s="92"/>
      <c r="BG96" s="78"/>
      <c r="BJ96" s="78"/>
      <c r="BN96" s="7"/>
      <c r="BO96" s="131" t="s">
        <v>2872</v>
      </c>
      <c r="BP96" s="2" t="s">
        <v>807</v>
      </c>
      <c r="BU96" s="77">
        <v>9300</v>
      </c>
      <c r="BV96" s="77">
        <v>3.81</v>
      </c>
      <c r="BW96" s="77">
        <v>23.9</v>
      </c>
      <c r="BX96" s="77">
        <v>0.33</v>
      </c>
      <c r="BY96" s="77">
        <v>34.1</v>
      </c>
      <c r="BZ96" s="77">
        <v>38.200000000000003</v>
      </c>
      <c r="CA96" s="77" t="s">
        <v>886</v>
      </c>
      <c r="CB96" s="78"/>
    </row>
    <row r="97" spans="1:80" x14ac:dyDescent="0.25">
      <c r="A97" s="96">
        <f t="shared" si="4"/>
        <v>91</v>
      </c>
      <c r="B97" s="134" t="s">
        <v>114</v>
      </c>
      <c r="D97" s="134" t="s">
        <v>2697</v>
      </c>
      <c r="E97" s="134" t="s">
        <v>2726</v>
      </c>
      <c r="F97" s="1">
        <f>F95+1</f>
        <v>66</v>
      </c>
      <c r="G97" s="86">
        <v>42991</v>
      </c>
      <c r="H97" s="87" t="s">
        <v>2698</v>
      </c>
      <c r="I97" s="134" t="s">
        <v>920</v>
      </c>
      <c r="J97" s="134" t="s">
        <v>15</v>
      </c>
      <c r="K97" s="134" t="s">
        <v>16</v>
      </c>
      <c r="L97" s="87"/>
      <c r="M97" s="131" t="s">
        <v>2570</v>
      </c>
      <c r="N97" s="107"/>
      <c r="P97" s="87" t="str">
        <f>IF(COUNTIF(L97:O97,"=*")&gt;1,"Multiple", IF(L97="P","Surface",IF(M97="P", "Underground",IF(N97="P", "Placer", IF(O97="P", "Solution","")))))</f>
        <v>Underground</v>
      </c>
      <c r="Q97" s="95" t="s">
        <v>11</v>
      </c>
      <c r="R97" s="93" t="s">
        <v>2570</v>
      </c>
      <c r="S97" s="33"/>
      <c r="T97" s="12">
        <v>44.9145618545</v>
      </c>
      <c r="U97" s="13">
        <v>-106.981298087</v>
      </c>
      <c r="V97" s="144">
        <v>57</v>
      </c>
      <c r="W97" s="144">
        <v>84</v>
      </c>
      <c r="X97" s="137">
        <v>15</v>
      </c>
      <c r="Y97" s="138"/>
      <c r="Z97" s="134" t="s">
        <v>15</v>
      </c>
      <c r="AA97" s="87" t="s">
        <v>3206</v>
      </c>
      <c r="AB97" s="134" t="s">
        <v>22</v>
      </c>
      <c r="AC97" s="134" t="s">
        <v>6</v>
      </c>
      <c r="AD97" s="124" t="s">
        <v>2701</v>
      </c>
      <c r="AE97" s="125" t="s">
        <v>2702</v>
      </c>
      <c r="AF97" s="6" t="s">
        <v>850</v>
      </c>
      <c r="AH97" s="6" t="s">
        <v>806</v>
      </c>
      <c r="AI97" s="6" t="s">
        <v>836</v>
      </c>
      <c r="AJ97" s="107"/>
      <c r="AO97" s="88" t="s">
        <v>2528</v>
      </c>
      <c r="AQ97" s="136"/>
      <c r="AR97" s="107" t="s">
        <v>2570</v>
      </c>
      <c r="AS97" s="6" t="s">
        <v>2317</v>
      </c>
      <c r="AT97" s="6" t="s">
        <v>2317</v>
      </c>
      <c r="AU97" s="76">
        <v>1909</v>
      </c>
      <c r="AV97" s="76">
        <v>1940</v>
      </c>
      <c r="BA97" s="76">
        <v>1940</v>
      </c>
      <c r="BE97" s="184">
        <v>6586379</v>
      </c>
      <c r="BF97" s="97"/>
      <c r="BG97" s="107"/>
      <c r="BJ97" s="107"/>
      <c r="BM97" s="130" t="s">
        <v>2705</v>
      </c>
      <c r="BO97" s="131" t="s">
        <v>7</v>
      </c>
      <c r="BR97" s="15" t="s">
        <v>922</v>
      </c>
      <c r="BS97" s="17" t="s">
        <v>923</v>
      </c>
      <c r="BU97" s="76"/>
      <c r="BV97" s="76"/>
      <c r="BW97" s="76"/>
      <c r="BX97" s="76"/>
      <c r="BY97" s="76"/>
      <c r="BZ97" s="76"/>
      <c r="CA97" s="76" t="s">
        <v>921</v>
      </c>
      <c r="CB97" s="107"/>
    </row>
    <row r="98" spans="1:80" x14ac:dyDescent="0.25">
      <c r="A98" s="96">
        <f t="shared" si="4"/>
        <v>92</v>
      </c>
      <c r="B98" s="134" t="s">
        <v>115</v>
      </c>
      <c r="D98" s="134" t="s">
        <v>2697</v>
      </c>
      <c r="E98" s="134" t="s">
        <v>2726</v>
      </c>
      <c r="F98" s="1">
        <f t="shared" si="5"/>
        <v>67</v>
      </c>
      <c r="G98" s="86">
        <v>42991</v>
      </c>
      <c r="H98" s="87" t="s">
        <v>2698</v>
      </c>
      <c r="I98" s="134" t="s">
        <v>925</v>
      </c>
      <c r="J98" s="134" t="s">
        <v>59</v>
      </c>
      <c r="K98" s="134" t="s">
        <v>57</v>
      </c>
      <c r="L98" s="87"/>
      <c r="M98" s="131" t="s">
        <v>2570</v>
      </c>
      <c r="N98" s="107"/>
      <c r="P98" s="87" t="str">
        <f>IF(COUNTIF(L98:O98,"=*")&gt;1,"Multiple", IF(L98="P","Surface",IF(M98="P", "Underground",IF(N98="P", "Placer", IF(O98="P", "Solution","")))))</f>
        <v>Underground</v>
      </c>
      <c r="Q98" s="95" t="s">
        <v>2768</v>
      </c>
      <c r="R98" s="93" t="s">
        <v>2570</v>
      </c>
      <c r="S98" s="33"/>
      <c r="T98" s="12">
        <v>41.779870599900001</v>
      </c>
      <c r="U98" s="13">
        <v>-110.613829557</v>
      </c>
      <c r="V98" s="144">
        <v>21</v>
      </c>
      <c r="W98" s="144">
        <v>116</v>
      </c>
      <c r="X98" s="137">
        <v>20</v>
      </c>
      <c r="Y98" s="138"/>
      <c r="Z98" s="134" t="s">
        <v>84</v>
      </c>
      <c r="AA98" s="87" t="s">
        <v>3205</v>
      </c>
      <c r="AB98" s="134" t="s">
        <v>5</v>
      </c>
      <c r="AC98" s="134" t="s">
        <v>6</v>
      </c>
      <c r="AD98" s="124" t="s">
        <v>2701</v>
      </c>
      <c r="AE98" s="125" t="s">
        <v>2702</v>
      </c>
      <c r="AF98" s="6" t="s">
        <v>902</v>
      </c>
      <c r="AG98" s="1">
        <v>83</v>
      </c>
      <c r="AH98" s="6" t="s">
        <v>115</v>
      </c>
      <c r="AI98" s="6" t="s">
        <v>846</v>
      </c>
      <c r="AJ98" s="107"/>
      <c r="AO98" s="88" t="s">
        <v>2528</v>
      </c>
      <c r="AQ98" s="136"/>
      <c r="AR98" s="107" t="s">
        <v>2570</v>
      </c>
      <c r="BE98" s="184">
        <v>286036</v>
      </c>
      <c r="BF98" s="97"/>
      <c r="BG98" s="107"/>
      <c r="BJ98" s="107"/>
      <c r="BM98" s="130" t="s">
        <v>2705</v>
      </c>
      <c r="BN98" s="6" t="s">
        <v>924</v>
      </c>
      <c r="BO98" s="131" t="s">
        <v>2774</v>
      </c>
      <c r="BU98" s="76"/>
      <c r="BV98" s="76"/>
      <c r="BW98" s="76"/>
      <c r="BX98" s="76"/>
      <c r="BY98" s="76"/>
      <c r="BZ98" s="76"/>
      <c r="CA98" s="76" t="s">
        <v>888</v>
      </c>
      <c r="CB98" s="107"/>
    </row>
    <row r="99" spans="1:80" x14ac:dyDescent="0.25">
      <c r="A99" s="96">
        <f t="shared" si="4"/>
        <v>93</v>
      </c>
      <c r="B99" s="134" t="s">
        <v>116</v>
      </c>
      <c r="D99" s="134" t="s">
        <v>2697</v>
      </c>
      <c r="E99" s="134" t="s">
        <v>2726</v>
      </c>
      <c r="F99" s="1">
        <f t="shared" si="5"/>
        <v>68</v>
      </c>
      <c r="G99" s="86">
        <v>42991</v>
      </c>
      <c r="H99" s="87" t="s">
        <v>2698</v>
      </c>
      <c r="I99" s="134"/>
      <c r="J99" s="134" t="s">
        <v>19</v>
      </c>
      <c r="K99" s="134" t="s">
        <v>20</v>
      </c>
      <c r="L99" s="87"/>
      <c r="M99" s="131" t="s">
        <v>2570</v>
      </c>
      <c r="N99" s="107"/>
      <c r="P99" s="87" t="str">
        <f>IF(COUNTIF(L99:O99,"=*")&gt;1,"Multiple", IF(L99="P","Surface",IF(M99="P", "Underground",IF(N99="P", "Placer", IF(O99="P", "Solution","")))))</f>
        <v>Underground</v>
      </c>
      <c r="Q99" s="95" t="s">
        <v>11</v>
      </c>
      <c r="R99" s="93" t="s">
        <v>2570</v>
      </c>
      <c r="S99" s="33"/>
      <c r="T99" s="12">
        <v>44.392074403499997</v>
      </c>
      <c r="U99" s="13">
        <v>-104.487425237</v>
      </c>
      <c r="V99" s="144">
        <v>51</v>
      </c>
      <c r="W99" s="144">
        <v>64</v>
      </c>
      <c r="X99" s="137">
        <v>24</v>
      </c>
      <c r="Y99" s="138"/>
      <c r="Z99" s="134" t="s">
        <v>18</v>
      </c>
      <c r="AA99" s="87" t="s">
        <v>3206</v>
      </c>
      <c r="AB99" s="134" t="s">
        <v>22</v>
      </c>
      <c r="AC99" s="134" t="s">
        <v>7</v>
      </c>
      <c r="AD99" s="124" t="s">
        <v>2701</v>
      </c>
      <c r="AE99" s="125" t="s">
        <v>2702</v>
      </c>
      <c r="AH99" s="6" t="s">
        <v>832</v>
      </c>
      <c r="AI99" s="187" t="s">
        <v>833</v>
      </c>
      <c r="AJ99" s="107"/>
      <c r="AO99" s="88" t="s">
        <v>2528</v>
      </c>
      <c r="AQ99" s="136"/>
      <c r="AR99" s="107" t="s">
        <v>2570</v>
      </c>
      <c r="BE99" s="184"/>
      <c r="BG99" s="107"/>
      <c r="BJ99" s="107"/>
      <c r="BO99" s="131" t="s">
        <v>7</v>
      </c>
      <c r="BU99" s="76"/>
      <c r="BV99" s="76"/>
      <c r="BW99" s="76"/>
      <c r="BX99" s="76"/>
      <c r="BY99" s="76"/>
      <c r="BZ99" s="76"/>
      <c r="CA99" s="76"/>
      <c r="CB99" s="107"/>
    </row>
    <row r="100" spans="1:80" ht="30" x14ac:dyDescent="0.25">
      <c r="A100" s="96">
        <f t="shared" si="4"/>
        <v>94</v>
      </c>
      <c r="B100" s="134" t="s">
        <v>117</v>
      </c>
      <c r="D100" s="134" t="s">
        <v>2697</v>
      </c>
      <c r="E100" s="134" t="s">
        <v>2726</v>
      </c>
      <c r="F100" s="1">
        <f t="shared" si="5"/>
        <v>69</v>
      </c>
      <c r="G100" s="86">
        <v>42991</v>
      </c>
      <c r="H100" s="87" t="s">
        <v>2698</v>
      </c>
      <c r="I100" s="134" t="s">
        <v>929</v>
      </c>
      <c r="J100" s="134" t="s">
        <v>117</v>
      </c>
      <c r="K100" s="134" t="s">
        <v>65</v>
      </c>
      <c r="L100" s="131" t="s">
        <v>2570</v>
      </c>
      <c r="N100" s="107"/>
      <c r="P100" s="87" t="str">
        <f>IF(COUNTIF(L100:O100,"=*")&gt;1,"Multiple", IF(L100="P","Surface",IF(M100="P", "Underground",IF(N100="P", "Placer", IF(O100="P", "Solution","")))))</f>
        <v>Surface</v>
      </c>
      <c r="Q100" s="95" t="s">
        <v>3181</v>
      </c>
      <c r="R100" s="93" t="s">
        <v>2570</v>
      </c>
      <c r="S100" s="33"/>
      <c r="T100" s="12">
        <v>42.876242843599996</v>
      </c>
      <c r="U100" s="13">
        <v>-108.04046584699999</v>
      </c>
      <c r="V100" s="144">
        <v>34</v>
      </c>
      <c r="W100" s="144">
        <v>94</v>
      </c>
      <c r="X100" s="137">
        <v>36</v>
      </c>
      <c r="Y100" s="138"/>
      <c r="Z100" s="134" t="s">
        <v>63</v>
      </c>
      <c r="AA100" s="87" t="s">
        <v>3205</v>
      </c>
      <c r="AB100" s="134" t="s">
        <v>80</v>
      </c>
      <c r="AC100" s="134" t="s">
        <v>118</v>
      </c>
      <c r="AD100" s="124" t="s">
        <v>2701</v>
      </c>
      <c r="AE100" s="125" t="s">
        <v>2702</v>
      </c>
      <c r="AG100" s="1">
        <v>8</v>
      </c>
      <c r="AH100" s="6" t="s">
        <v>831</v>
      </c>
      <c r="AI100" s="6" t="s">
        <v>846</v>
      </c>
      <c r="AJ100" s="107"/>
      <c r="AO100" s="88" t="s">
        <v>2528</v>
      </c>
      <c r="AQ100" s="136"/>
      <c r="AR100" s="107" t="s">
        <v>2570</v>
      </c>
      <c r="BE100" s="197" t="s">
        <v>807</v>
      </c>
      <c r="BG100" s="107"/>
      <c r="BJ100" s="107"/>
      <c r="BN100" s="134" t="s">
        <v>2727</v>
      </c>
      <c r="BO100" s="75" t="s">
        <v>3195</v>
      </c>
      <c r="BR100" s="15" t="s">
        <v>927</v>
      </c>
      <c r="BU100" s="76"/>
      <c r="BV100" s="76"/>
      <c r="BW100" s="76"/>
      <c r="BX100" s="76"/>
      <c r="BY100" s="76"/>
      <c r="BZ100" s="76"/>
      <c r="CA100" s="76"/>
      <c r="CB100" s="107"/>
    </row>
    <row r="101" spans="1:80" s="2" customFormat="1" x14ac:dyDescent="0.25">
      <c r="A101" s="96">
        <f t="shared" si="4"/>
        <v>95</v>
      </c>
      <c r="B101" s="135" t="s">
        <v>117</v>
      </c>
      <c r="C101" s="77" t="s">
        <v>2460</v>
      </c>
      <c r="D101" s="92" t="s">
        <v>2575</v>
      </c>
      <c r="E101" s="135"/>
      <c r="F101" s="2">
        <v>69</v>
      </c>
      <c r="G101" s="89">
        <v>42991</v>
      </c>
      <c r="H101" s="79" t="s">
        <v>2698</v>
      </c>
      <c r="I101" s="135"/>
      <c r="J101" s="135" t="s">
        <v>117</v>
      </c>
      <c r="K101" s="135" t="s">
        <v>65</v>
      </c>
      <c r="L101" s="77"/>
      <c r="M101" s="139"/>
      <c r="P101" s="79" t="str">
        <f>IF(COUNTIF(L101:O101,"=*")&gt;1,"Multiple", IF(L101="P","Surface",IF(M101="P", "Underground",IF(N101="P", "Placer", IF(O101="P", "Solution","")))))</f>
        <v/>
      </c>
      <c r="Q101" s="95" t="s">
        <v>2486</v>
      </c>
      <c r="R101" s="90" t="s">
        <v>2570</v>
      </c>
      <c r="S101" s="34"/>
      <c r="T101" s="26">
        <v>42.876242843599996</v>
      </c>
      <c r="U101" s="27">
        <v>-108.04046584699999</v>
      </c>
      <c r="V101" s="141"/>
      <c r="W101" s="141"/>
      <c r="X101" s="142"/>
      <c r="Y101" s="143"/>
      <c r="Z101" s="135"/>
      <c r="AA101" s="87" t="s">
        <v>3206</v>
      </c>
      <c r="AB101" s="135"/>
      <c r="AC101" s="135"/>
      <c r="AD101" s="124" t="s">
        <v>2701</v>
      </c>
      <c r="AE101" s="125" t="s">
        <v>2702</v>
      </c>
      <c r="AF101" s="7"/>
      <c r="AH101" s="6"/>
      <c r="AI101" s="6"/>
      <c r="AO101" s="91" t="s">
        <v>2528</v>
      </c>
      <c r="AQ101" s="141"/>
      <c r="AR101" s="107" t="s">
        <v>2570</v>
      </c>
      <c r="AS101" s="7"/>
      <c r="AT101" s="7"/>
      <c r="AU101" s="77"/>
      <c r="AV101" s="77"/>
      <c r="AW101" s="77"/>
      <c r="AX101" s="77"/>
      <c r="AY101" s="77"/>
      <c r="AZ101" s="77"/>
      <c r="BA101" s="77"/>
      <c r="BE101" s="198"/>
      <c r="BN101" s="7"/>
      <c r="BO101" s="139"/>
      <c r="BR101" s="17" t="s">
        <v>928</v>
      </c>
      <c r="BU101" s="77">
        <v>8847</v>
      </c>
      <c r="BV101" s="77">
        <v>5</v>
      </c>
      <c r="BW101" s="77">
        <v>16</v>
      </c>
      <c r="BX101" s="77">
        <v>0.9</v>
      </c>
      <c r="BY101" s="77">
        <v>35</v>
      </c>
      <c r="BZ101" s="77">
        <v>34.5</v>
      </c>
      <c r="CA101" s="77" t="s">
        <v>926</v>
      </c>
    </row>
    <row r="102" spans="1:80" x14ac:dyDescent="0.25">
      <c r="A102" s="96">
        <f t="shared" si="4"/>
        <v>96</v>
      </c>
      <c r="B102" s="134" t="s">
        <v>119</v>
      </c>
      <c r="D102" s="134" t="s">
        <v>2697</v>
      </c>
      <c r="E102" s="134" t="s">
        <v>2726</v>
      </c>
      <c r="F102" s="1">
        <f>F101+1</f>
        <v>70</v>
      </c>
      <c r="G102" s="86">
        <v>42991</v>
      </c>
      <c r="H102" s="87" t="s">
        <v>2698</v>
      </c>
      <c r="I102" s="134"/>
      <c r="J102" s="134" t="s">
        <v>2377</v>
      </c>
      <c r="K102" s="134" t="s">
        <v>14</v>
      </c>
      <c r="L102" s="87"/>
      <c r="M102" s="131" t="s">
        <v>2570</v>
      </c>
      <c r="N102" s="107"/>
      <c r="P102" s="87" t="str">
        <f>IF(COUNTIF(L102:O102,"=*")&gt;1,"Multiple", IF(L102="P","Surface",IF(M102="P", "Underground",IF(N102="P", "Placer", IF(O102="P", "Solution","")))))</f>
        <v>Underground</v>
      </c>
      <c r="Q102" s="95" t="s">
        <v>2768</v>
      </c>
      <c r="R102" s="93" t="s">
        <v>2570</v>
      </c>
      <c r="S102" s="33"/>
      <c r="T102" s="12">
        <v>44.716449655700004</v>
      </c>
      <c r="U102" s="13">
        <v>-109.208954881</v>
      </c>
      <c r="V102" s="144">
        <v>55</v>
      </c>
      <c r="W102" s="144">
        <v>103</v>
      </c>
      <c r="X102" s="137">
        <v>25</v>
      </c>
      <c r="Y102" s="138"/>
      <c r="Z102" s="134" t="s">
        <v>12</v>
      </c>
      <c r="AA102" s="87" t="s">
        <v>3205</v>
      </c>
      <c r="AB102" s="134" t="s">
        <v>45</v>
      </c>
      <c r="AC102" s="134" t="s">
        <v>7</v>
      </c>
      <c r="AD102" s="124" t="s">
        <v>2701</v>
      </c>
      <c r="AE102" s="125" t="s">
        <v>2702</v>
      </c>
      <c r="AF102" s="6" t="s">
        <v>930</v>
      </c>
      <c r="AG102" s="1">
        <v>4</v>
      </c>
      <c r="AH102" s="18" t="s">
        <v>2375</v>
      </c>
      <c r="AI102" s="6" t="s">
        <v>846</v>
      </c>
      <c r="AJ102" s="107"/>
      <c r="AO102" s="88" t="s">
        <v>2528</v>
      </c>
      <c r="AQ102" s="136"/>
      <c r="AR102" s="107" t="s">
        <v>2570</v>
      </c>
      <c r="BE102" s="184"/>
      <c r="BG102" s="107"/>
      <c r="BJ102" s="107"/>
      <c r="BO102" s="131" t="s">
        <v>2935</v>
      </c>
      <c r="BU102" s="76"/>
      <c r="BV102" s="76"/>
      <c r="BW102" s="76"/>
      <c r="BX102" s="76"/>
      <c r="BY102" s="76"/>
      <c r="BZ102" s="76"/>
      <c r="CA102" s="76"/>
      <c r="CB102" s="107"/>
    </row>
    <row r="103" spans="1:80" s="2" customFormat="1" x14ac:dyDescent="0.25">
      <c r="A103" s="96">
        <f t="shared" si="4"/>
        <v>97</v>
      </c>
      <c r="B103" s="135" t="s">
        <v>119</v>
      </c>
      <c r="C103" s="77" t="s">
        <v>2460</v>
      </c>
      <c r="D103" s="92" t="s">
        <v>2575</v>
      </c>
      <c r="E103" s="135"/>
      <c r="F103" s="2">
        <v>70</v>
      </c>
      <c r="G103" s="89">
        <v>42991</v>
      </c>
      <c r="H103" s="79" t="s">
        <v>2698</v>
      </c>
      <c r="I103" s="135"/>
      <c r="J103" s="135" t="s">
        <v>2377</v>
      </c>
      <c r="K103" s="135" t="s">
        <v>14</v>
      </c>
      <c r="L103" s="79"/>
      <c r="M103" s="139"/>
      <c r="N103" s="78"/>
      <c r="P103" s="79" t="str">
        <f>IF(COUNTIF(L103:O103,"=*")&gt;1,"Multiple", IF(L103="P","Surface",IF(M103="P", "Underground",IF(N103="P", "Placer", IF(O103="P", "Solution","")))))</f>
        <v/>
      </c>
      <c r="Q103" s="95" t="s">
        <v>2486</v>
      </c>
      <c r="R103" s="90" t="s">
        <v>2570</v>
      </c>
      <c r="S103" s="34"/>
      <c r="T103" s="26">
        <v>44.716449655700004</v>
      </c>
      <c r="U103" s="27">
        <v>-109.208954881</v>
      </c>
      <c r="V103" s="145">
        <v>55</v>
      </c>
      <c r="W103" s="145">
        <v>103</v>
      </c>
      <c r="X103" s="142">
        <v>25</v>
      </c>
      <c r="Y103" s="143"/>
      <c r="Z103" s="135" t="s">
        <v>12</v>
      </c>
      <c r="AA103" s="87" t="s">
        <v>3205</v>
      </c>
      <c r="AB103" s="135" t="s">
        <v>45</v>
      </c>
      <c r="AC103" s="135" t="s">
        <v>7</v>
      </c>
      <c r="AD103" s="124" t="s">
        <v>2701</v>
      </c>
      <c r="AE103" s="125" t="s">
        <v>2702</v>
      </c>
      <c r="AF103" s="7" t="s">
        <v>930</v>
      </c>
      <c r="AG103" s="2">
        <v>4</v>
      </c>
      <c r="AH103" s="18" t="s">
        <v>2375</v>
      </c>
      <c r="AI103" s="6" t="s">
        <v>846</v>
      </c>
      <c r="AJ103" s="78"/>
      <c r="AO103" s="91" t="s">
        <v>2528</v>
      </c>
      <c r="AQ103" s="141"/>
      <c r="AR103" s="107" t="s">
        <v>2570</v>
      </c>
      <c r="AS103" s="7"/>
      <c r="AT103" s="7"/>
      <c r="AU103" s="77"/>
      <c r="AV103" s="77"/>
      <c r="AW103" s="77"/>
      <c r="AX103" s="77"/>
      <c r="AY103" s="77"/>
      <c r="AZ103" s="77"/>
      <c r="BA103" s="77"/>
      <c r="BE103" s="186"/>
      <c r="BG103" s="78"/>
      <c r="BJ103" s="78"/>
      <c r="BN103" s="7"/>
      <c r="BO103" s="131" t="s">
        <v>2935</v>
      </c>
      <c r="BU103" s="77">
        <v>9266</v>
      </c>
      <c r="BV103" s="77">
        <v>11.89</v>
      </c>
      <c r="BW103" s="77">
        <v>13.77</v>
      </c>
      <c r="BX103" s="77">
        <v>0.64</v>
      </c>
      <c r="BY103" s="77">
        <v>35.03</v>
      </c>
      <c r="BZ103" s="77">
        <v>39.31</v>
      </c>
      <c r="CA103" s="77" t="s">
        <v>844</v>
      </c>
      <c r="CB103" s="78"/>
    </row>
    <row r="104" spans="1:80" x14ac:dyDescent="0.25">
      <c r="A104" s="96">
        <f t="shared" si="4"/>
        <v>98</v>
      </c>
      <c r="B104" s="134" t="s">
        <v>120</v>
      </c>
      <c r="D104" s="134" t="s">
        <v>2697</v>
      </c>
      <c r="E104" s="134" t="s">
        <v>2726</v>
      </c>
      <c r="F104" s="1">
        <f>F102+1</f>
        <v>71</v>
      </c>
      <c r="G104" s="86">
        <v>42991</v>
      </c>
      <c r="H104" s="87" t="s">
        <v>2698</v>
      </c>
      <c r="I104" s="134" t="s">
        <v>2329</v>
      </c>
      <c r="J104" s="134" t="s">
        <v>56</v>
      </c>
      <c r="K104" s="134" t="s">
        <v>57</v>
      </c>
      <c r="L104" s="87"/>
      <c r="M104" s="131" t="s">
        <v>2570</v>
      </c>
      <c r="N104" s="107"/>
      <c r="P104" s="87" t="str">
        <f>IF(COUNTIF(L104:O104,"=*")&gt;1,"Multiple", IF(L104="P","Surface",IF(M104="P", "Underground",IF(N104="P", "Placer", IF(O104="P", "Solution","")))))</f>
        <v>Underground</v>
      </c>
      <c r="Q104" s="95" t="s">
        <v>11</v>
      </c>
      <c r="R104" s="93" t="s">
        <v>2570</v>
      </c>
      <c r="S104" s="33"/>
      <c r="T104" s="12">
        <v>41.307477324700002</v>
      </c>
      <c r="U104" s="13">
        <v>-110.975990619</v>
      </c>
      <c r="V104" s="144">
        <v>15</v>
      </c>
      <c r="W104" s="144">
        <v>120</v>
      </c>
      <c r="X104" s="137">
        <v>5</v>
      </c>
      <c r="Y104" s="138"/>
      <c r="Z104" s="134" t="s">
        <v>55</v>
      </c>
      <c r="AA104" s="87" t="s">
        <v>3206</v>
      </c>
      <c r="AB104" s="134" t="s">
        <v>22</v>
      </c>
      <c r="AC104" s="134" t="s">
        <v>7</v>
      </c>
      <c r="AD104" s="124" t="s">
        <v>2701</v>
      </c>
      <c r="AE104" s="125" t="s">
        <v>2702</v>
      </c>
      <c r="AF104" s="6" t="s">
        <v>932</v>
      </c>
      <c r="AG104" s="1">
        <v>24</v>
      </c>
      <c r="AH104" s="6" t="s">
        <v>56</v>
      </c>
      <c r="AI104" s="6" t="s">
        <v>836</v>
      </c>
      <c r="AJ104" s="107"/>
      <c r="AO104" s="88" t="s">
        <v>2528</v>
      </c>
      <c r="AQ104" s="136"/>
      <c r="AR104" s="107" t="s">
        <v>2570</v>
      </c>
      <c r="AS104" s="6" t="s">
        <v>933</v>
      </c>
      <c r="AT104" s="6" t="s">
        <v>933</v>
      </c>
      <c r="AU104" s="76">
        <v>1913</v>
      </c>
      <c r="AV104" s="76">
        <v>1918</v>
      </c>
      <c r="BA104" s="76">
        <v>1918</v>
      </c>
      <c r="BE104" s="197">
        <v>263401</v>
      </c>
      <c r="BF104" s="97"/>
      <c r="BG104" s="107"/>
      <c r="BJ104" s="107"/>
      <c r="BM104" s="130" t="s">
        <v>2705</v>
      </c>
      <c r="BO104" s="131" t="s">
        <v>7</v>
      </c>
      <c r="BR104" s="15" t="s">
        <v>931</v>
      </c>
      <c r="BU104" s="76"/>
      <c r="BV104" s="76"/>
      <c r="BW104" s="76"/>
      <c r="BX104" s="76"/>
      <c r="BY104" s="76"/>
      <c r="BZ104" s="76"/>
      <c r="CA104" s="76"/>
      <c r="CB104" s="107"/>
    </row>
    <row r="105" spans="1:80" s="2" customFormat="1" x14ac:dyDescent="0.25">
      <c r="A105" s="96">
        <f t="shared" si="4"/>
        <v>99</v>
      </c>
      <c r="B105" s="135" t="s">
        <v>120</v>
      </c>
      <c r="C105" s="77" t="s">
        <v>2460</v>
      </c>
      <c r="D105" s="92" t="s">
        <v>2575</v>
      </c>
      <c r="E105" s="135"/>
      <c r="F105" s="2">
        <f>F103+1</f>
        <v>71</v>
      </c>
      <c r="G105" s="89">
        <v>42991</v>
      </c>
      <c r="H105" s="79" t="s">
        <v>2698</v>
      </c>
      <c r="I105" s="135" t="s">
        <v>2329</v>
      </c>
      <c r="J105" s="135" t="s">
        <v>56</v>
      </c>
      <c r="K105" s="135" t="s">
        <v>57</v>
      </c>
      <c r="L105" s="79"/>
      <c r="M105" s="139"/>
      <c r="N105" s="78"/>
      <c r="P105" s="79" t="str">
        <f>IF(COUNTIF(L105:O105,"=*")&gt;1,"Multiple", IF(L105="P","Surface",IF(M105="P", "Underground",IF(N105="P", "Placer", IF(O105="P", "Solution","")))))</f>
        <v/>
      </c>
      <c r="Q105" s="95" t="s">
        <v>2486</v>
      </c>
      <c r="R105" s="90" t="s">
        <v>2570</v>
      </c>
      <c r="S105" s="34"/>
      <c r="T105" s="26">
        <v>41.307477324700002</v>
      </c>
      <c r="U105" s="27">
        <v>-110.975990619</v>
      </c>
      <c r="V105" s="145">
        <v>15</v>
      </c>
      <c r="W105" s="145">
        <v>120</v>
      </c>
      <c r="X105" s="142">
        <v>5</v>
      </c>
      <c r="Y105" s="143"/>
      <c r="Z105" s="135" t="s">
        <v>55</v>
      </c>
      <c r="AA105" s="87" t="s">
        <v>3206</v>
      </c>
      <c r="AB105" s="135" t="s">
        <v>22</v>
      </c>
      <c r="AC105" s="135" t="s">
        <v>7</v>
      </c>
      <c r="AD105" s="124" t="s">
        <v>2701</v>
      </c>
      <c r="AE105" s="125" t="s">
        <v>2702</v>
      </c>
      <c r="AF105" s="7" t="s">
        <v>932</v>
      </c>
      <c r="AG105" s="2">
        <v>24</v>
      </c>
      <c r="AH105" s="6" t="s">
        <v>56</v>
      </c>
      <c r="AI105" s="6" t="s">
        <v>836</v>
      </c>
      <c r="AJ105" s="78"/>
      <c r="AO105" s="91" t="s">
        <v>2528</v>
      </c>
      <c r="AQ105" s="141"/>
      <c r="AR105" s="107" t="s">
        <v>2570</v>
      </c>
      <c r="AS105" s="7" t="s">
        <v>933</v>
      </c>
      <c r="AT105" s="7" t="s">
        <v>933</v>
      </c>
      <c r="AU105" s="76">
        <v>1913</v>
      </c>
      <c r="AV105" s="76">
        <v>1918</v>
      </c>
      <c r="AW105" s="77"/>
      <c r="AX105" s="77"/>
      <c r="AY105" s="77"/>
      <c r="AZ105" s="77"/>
      <c r="BA105" s="76">
        <v>1918</v>
      </c>
      <c r="BE105" s="199"/>
      <c r="BF105" s="92"/>
      <c r="BG105" s="78"/>
      <c r="BJ105" s="78"/>
      <c r="BN105" s="7"/>
      <c r="BO105" s="139" t="s">
        <v>7</v>
      </c>
      <c r="BR105" s="17" t="s">
        <v>931</v>
      </c>
      <c r="BU105" s="77"/>
      <c r="BV105" s="77">
        <v>8.83</v>
      </c>
      <c r="BW105" s="77">
        <v>8.85</v>
      </c>
      <c r="BX105" s="77"/>
      <c r="BY105" s="77">
        <v>43.42</v>
      </c>
      <c r="BZ105" s="77">
        <v>47.73</v>
      </c>
      <c r="CA105" s="77" t="s">
        <v>926</v>
      </c>
      <c r="CB105" s="78"/>
    </row>
    <row r="106" spans="1:80" s="2" customFormat="1" x14ac:dyDescent="0.25">
      <c r="A106" s="96">
        <f t="shared" si="4"/>
        <v>100</v>
      </c>
      <c r="B106" s="135" t="s">
        <v>120</v>
      </c>
      <c r="C106" s="77" t="s">
        <v>2462</v>
      </c>
      <c r="D106" s="92" t="s">
        <v>2575</v>
      </c>
      <c r="E106" s="135"/>
      <c r="F106" s="2">
        <v>71</v>
      </c>
      <c r="G106" s="89">
        <v>42991</v>
      </c>
      <c r="H106" s="79" t="s">
        <v>2698</v>
      </c>
      <c r="I106" s="135" t="s">
        <v>2329</v>
      </c>
      <c r="J106" s="135" t="s">
        <v>56</v>
      </c>
      <c r="K106" s="135" t="s">
        <v>57</v>
      </c>
      <c r="L106" s="77"/>
      <c r="M106" s="139"/>
      <c r="P106" s="79" t="str">
        <f>IF(COUNTIF(L106:O106,"=*")&gt;1,"Multiple", IF(L106="P","Surface",IF(M106="P", "Underground",IF(N106="P", "Placer", IF(O106="P", "Solution","")))))</f>
        <v/>
      </c>
      <c r="Q106" s="95" t="s">
        <v>2486</v>
      </c>
      <c r="R106" s="90" t="s">
        <v>2570</v>
      </c>
      <c r="S106" s="34"/>
      <c r="T106" s="26">
        <v>41.307477324700002</v>
      </c>
      <c r="U106" s="27">
        <v>-110.975990619</v>
      </c>
      <c r="V106" s="141"/>
      <c r="W106" s="141"/>
      <c r="X106" s="142"/>
      <c r="Y106" s="143"/>
      <c r="Z106" s="135"/>
      <c r="AA106" s="87" t="s">
        <v>3206</v>
      </c>
      <c r="AB106" s="135" t="s">
        <v>22</v>
      </c>
      <c r="AC106" s="135"/>
      <c r="AD106" s="124" t="s">
        <v>2701</v>
      </c>
      <c r="AE106" s="125" t="s">
        <v>2702</v>
      </c>
      <c r="AF106" s="7" t="s">
        <v>932</v>
      </c>
      <c r="AH106" s="6" t="s">
        <v>56</v>
      </c>
      <c r="AI106" s="6" t="s">
        <v>836</v>
      </c>
      <c r="AO106" s="91" t="s">
        <v>2528</v>
      </c>
      <c r="AQ106" s="141"/>
      <c r="AR106" s="107" t="s">
        <v>2570</v>
      </c>
      <c r="AS106" s="7"/>
      <c r="AT106" s="7"/>
      <c r="AU106" s="77"/>
      <c r="AV106" s="77"/>
      <c r="AW106" s="77"/>
      <c r="AX106" s="77"/>
      <c r="AY106" s="77"/>
      <c r="AZ106" s="77"/>
      <c r="BA106" s="77" t="s">
        <v>807</v>
      </c>
      <c r="BE106" s="198"/>
      <c r="BN106" s="7"/>
      <c r="BO106" s="139"/>
      <c r="BR106" s="17"/>
      <c r="BU106" s="77"/>
      <c r="BV106" s="77">
        <v>8.8800000000000008</v>
      </c>
      <c r="BW106" s="77">
        <v>8.8800000000000008</v>
      </c>
      <c r="BX106" s="77"/>
      <c r="BY106" s="77">
        <v>43.04</v>
      </c>
      <c r="BZ106" s="77">
        <v>47.08</v>
      </c>
      <c r="CA106" s="77"/>
    </row>
    <row r="107" spans="1:80" s="2" customFormat="1" x14ac:dyDescent="0.25">
      <c r="A107" s="96">
        <f t="shared" si="4"/>
        <v>101</v>
      </c>
      <c r="B107" s="135" t="s">
        <v>120</v>
      </c>
      <c r="C107" s="77" t="s">
        <v>2750</v>
      </c>
      <c r="D107" s="92" t="s">
        <v>2575</v>
      </c>
      <c r="E107" s="135"/>
      <c r="F107" s="2">
        <v>71</v>
      </c>
      <c r="G107" s="89">
        <v>42991</v>
      </c>
      <c r="H107" s="79" t="s">
        <v>2698</v>
      </c>
      <c r="I107" s="135" t="s">
        <v>2329</v>
      </c>
      <c r="J107" s="135" t="s">
        <v>56</v>
      </c>
      <c r="K107" s="135" t="s">
        <v>57</v>
      </c>
      <c r="L107" s="77"/>
      <c r="M107" s="139"/>
      <c r="P107" s="79" t="str">
        <f>IF(COUNTIF(L107:O107,"=*")&gt;1,"Multiple", IF(L107="P","Surface",IF(M107="P", "Underground",IF(N107="P", "Placer", IF(O107="P", "Solution","")))))</f>
        <v/>
      </c>
      <c r="Q107" s="95" t="s">
        <v>2486</v>
      </c>
      <c r="R107" s="90" t="s">
        <v>2570</v>
      </c>
      <c r="S107" s="34"/>
      <c r="T107" s="26">
        <v>41.307477324700002</v>
      </c>
      <c r="U107" s="27">
        <v>-110.975990619</v>
      </c>
      <c r="V107" s="141"/>
      <c r="W107" s="141"/>
      <c r="X107" s="142"/>
      <c r="Y107" s="143"/>
      <c r="Z107" s="135"/>
      <c r="AA107" s="87" t="s">
        <v>3206</v>
      </c>
      <c r="AB107" s="135" t="s">
        <v>22</v>
      </c>
      <c r="AC107" s="135"/>
      <c r="AD107" s="124" t="s">
        <v>2701</v>
      </c>
      <c r="AE107" s="125" t="s">
        <v>2702</v>
      </c>
      <c r="AF107" s="7" t="s">
        <v>932</v>
      </c>
      <c r="AH107" s="6" t="s">
        <v>56</v>
      </c>
      <c r="AI107" s="6" t="s">
        <v>836</v>
      </c>
      <c r="AO107" s="91" t="s">
        <v>2528</v>
      </c>
      <c r="AQ107" s="141"/>
      <c r="AR107" s="107" t="s">
        <v>2570</v>
      </c>
      <c r="AS107" s="7"/>
      <c r="AT107" s="7"/>
      <c r="AU107" s="77"/>
      <c r="AV107" s="77"/>
      <c r="AW107" s="77"/>
      <c r="AX107" s="77"/>
      <c r="AY107" s="77"/>
      <c r="AZ107" s="77"/>
      <c r="BA107" s="77"/>
      <c r="BE107" s="198"/>
      <c r="BN107" s="7"/>
      <c r="BO107" s="139"/>
      <c r="BR107" s="17"/>
      <c r="BU107" s="77"/>
      <c r="BV107" s="77">
        <v>6.3</v>
      </c>
      <c r="BW107" s="77">
        <v>9.15</v>
      </c>
      <c r="BX107" s="77"/>
      <c r="BY107" s="77">
        <v>37.590000000000003</v>
      </c>
      <c r="BZ107" s="77">
        <v>53.26</v>
      </c>
      <c r="CA107" s="77"/>
    </row>
    <row r="108" spans="1:80" x14ac:dyDescent="0.25">
      <c r="A108" s="96">
        <f t="shared" si="4"/>
        <v>102</v>
      </c>
      <c r="B108" s="134" t="s">
        <v>121</v>
      </c>
      <c r="D108" s="134" t="s">
        <v>2697</v>
      </c>
      <c r="E108" s="134" t="s">
        <v>2726</v>
      </c>
      <c r="F108" s="1">
        <f t="shared" ref="F108:F113" si="6">F107+1</f>
        <v>72</v>
      </c>
      <c r="G108" s="86">
        <v>42991</v>
      </c>
      <c r="H108" s="87" t="s">
        <v>2698</v>
      </c>
      <c r="I108" s="134"/>
      <c r="J108" s="134" t="s">
        <v>56</v>
      </c>
      <c r="K108" s="134" t="s">
        <v>57</v>
      </c>
      <c r="L108" s="87"/>
      <c r="M108" s="131" t="s">
        <v>2570</v>
      </c>
      <c r="N108" s="107"/>
      <c r="P108" s="87" t="str">
        <f>IF(COUNTIF(L108:O108,"=*")&gt;1,"Multiple", IF(L108="P","Surface",IF(M108="P", "Underground",IF(N108="P", "Placer", IF(O108="P", "Solution","")))))</f>
        <v>Underground</v>
      </c>
      <c r="Q108" s="95" t="s">
        <v>11</v>
      </c>
      <c r="R108" s="93" t="s">
        <v>2570</v>
      </c>
      <c r="S108" s="33"/>
      <c r="T108" s="12">
        <v>41.307510464000003</v>
      </c>
      <c r="U108" s="13">
        <v>-110.995063952</v>
      </c>
      <c r="V108" s="144">
        <v>15</v>
      </c>
      <c r="W108" s="144">
        <v>120</v>
      </c>
      <c r="X108" s="137">
        <v>6</v>
      </c>
      <c r="Y108" s="138"/>
      <c r="Z108" s="134" t="s">
        <v>55</v>
      </c>
      <c r="AA108" s="87" t="s">
        <v>3205</v>
      </c>
      <c r="AB108" s="134" t="s">
        <v>22</v>
      </c>
      <c r="AC108" s="134" t="s">
        <v>7</v>
      </c>
      <c r="AD108" s="124" t="s">
        <v>2701</v>
      </c>
      <c r="AE108" s="125" t="s">
        <v>2702</v>
      </c>
      <c r="AF108" s="6" t="s">
        <v>935</v>
      </c>
      <c r="AG108" s="1">
        <v>25</v>
      </c>
      <c r="AH108" s="6" t="s">
        <v>56</v>
      </c>
      <c r="AI108" s="6" t="s">
        <v>836</v>
      </c>
      <c r="AJ108" s="107"/>
      <c r="AO108" s="88" t="s">
        <v>2528</v>
      </c>
      <c r="AQ108" s="136"/>
      <c r="AR108" s="107" t="s">
        <v>2570</v>
      </c>
      <c r="AS108" s="6" t="s">
        <v>934</v>
      </c>
      <c r="AT108" s="6" t="s">
        <v>934</v>
      </c>
      <c r="BE108" s="184"/>
      <c r="BG108" s="107"/>
      <c r="BJ108" s="107"/>
      <c r="BO108" s="131" t="s">
        <v>2949</v>
      </c>
      <c r="BU108" s="76"/>
      <c r="BV108" s="76"/>
      <c r="BW108" s="76"/>
      <c r="BX108" s="76"/>
      <c r="BY108" s="76"/>
      <c r="BZ108" s="76"/>
      <c r="CA108" s="76"/>
      <c r="CB108" s="107"/>
    </row>
    <row r="109" spans="1:80" x14ac:dyDescent="0.25">
      <c r="A109" s="96">
        <f t="shared" si="4"/>
        <v>103</v>
      </c>
      <c r="B109" s="134" t="s">
        <v>122</v>
      </c>
      <c r="D109" s="134" t="s">
        <v>2697</v>
      </c>
      <c r="E109" s="134" t="s">
        <v>2726</v>
      </c>
      <c r="F109" s="1">
        <f t="shared" si="6"/>
        <v>73</v>
      </c>
      <c r="G109" s="86">
        <v>42991</v>
      </c>
      <c r="H109" s="87" t="s">
        <v>2698</v>
      </c>
      <c r="I109" s="134"/>
      <c r="J109" s="134" t="s">
        <v>56</v>
      </c>
      <c r="K109" s="134" t="s">
        <v>57</v>
      </c>
      <c r="L109" s="87"/>
      <c r="M109" s="131" t="s">
        <v>2570</v>
      </c>
      <c r="N109" s="107"/>
      <c r="P109" s="87" t="str">
        <f>IF(COUNTIF(L109:O109,"=*")&gt;1,"Multiple", IF(L109="P","Surface",IF(M109="P", "Underground",IF(N109="P", "Placer", IF(O109="P", "Solution","")))))</f>
        <v>Underground</v>
      </c>
      <c r="Q109" s="95" t="s">
        <v>11</v>
      </c>
      <c r="R109" s="93" t="s">
        <v>2570</v>
      </c>
      <c r="S109" s="33"/>
      <c r="T109" s="12">
        <v>41.278564691100001</v>
      </c>
      <c r="U109" s="13">
        <v>-110.937791201</v>
      </c>
      <c r="V109" s="144">
        <v>15</v>
      </c>
      <c r="W109" s="144">
        <v>120</v>
      </c>
      <c r="X109" s="137">
        <v>15</v>
      </c>
      <c r="Y109" s="138"/>
      <c r="Z109" s="134" t="s">
        <v>55</v>
      </c>
      <c r="AA109" s="87" t="s">
        <v>3206</v>
      </c>
      <c r="AB109" s="134" t="s">
        <v>22</v>
      </c>
      <c r="AC109" s="134" t="s">
        <v>6</v>
      </c>
      <c r="AD109" s="124" t="s">
        <v>2701</v>
      </c>
      <c r="AE109" s="125" t="s">
        <v>2702</v>
      </c>
      <c r="AF109" s="6" t="s">
        <v>935</v>
      </c>
      <c r="AH109" s="6" t="s">
        <v>56</v>
      </c>
      <c r="AI109" s="6" t="s">
        <v>836</v>
      </c>
      <c r="AJ109" s="107"/>
      <c r="AO109" s="88" t="s">
        <v>2528</v>
      </c>
      <c r="AQ109" s="136"/>
      <c r="AR109" s="107" t="s">
        <v>2570</v>
      </c>
      <c r="AS109" s="6" t="s">
        <v>2837</v>
      </c>
      <c r="AT109" s="6" t="s">
        <v>2838</v>
      </c>
      <c r="AU109" s="76">
        <v>1919</v>
      </c>
      <c r="AV109" s="76">
        <v>1924</v>
      </c>
      <c r="BA109" s="76">
        <v>1924</v>
      </c>
      <c r="BE109" s="184">
        <v>220083</v>
      </c>
      <c r="BF109" s="97"/>
      <c r="BG109" s="107"/>
      <c r="BJ109" s="107"/>
      <c r="BM109" s="130" t="s">
        <v>2705</v>
      </c>
      <c r="BO109" s="131" t="s">
        <v>7</v>
      </c>
      <c r="BU109" s="76"/>
      <c r="BV109" s="76"/>
      <c r="BW109" s="76"/>
      <c r="BX109" s="76"/>
      <c r="BY109" s="76"/>
      <c r="BZ109" s="76"/>
      <c r="CA109" s="76"/>
      <c r="CB109" s="107"/>
    </row>
    <row r="110" spans="1:80" x14ac:dyDescent="0.25">
      <c r="A110" s="96">
        <f t="shared" si="4"/>
        <v>104</v>
      </c>
      <c r="B110" s="134" t="s">
        <v>123</v>
      </c>
      <c r="D110" s="134" t="s">
        <v>2697</v>
      </c>
      <c r="E110" s="134" t="s">
        <v>2726</v>
      </c>
      <c r="F110" s="1">
        <f t="shared" si="6"/>
        <v>74</v>
      </c>
      <c r="G110" s="86">
        <v>42991</v>
      </c>
      <c r="H110" s="87" t="s">
        <v>2698</v>
      </c>
      <c r="I110" s="134"/>
      <c r="J110" s="134" t="s">
        <v>56</v>
      </c>
      <c r="K110" s="134" t="s">
        <v>57</v>
      </c>
      <c r="L110" s="87"/>
      <c r="M110" s="131" t="s">
        <v>2570</v>
      </c>
      <c r="N110" s="107"/>
      <c r="P110" s="87" t="str">
        <f>IF(COUNTIF(L110:O110,"=*")&gt;1,"Multiple", IF(L110="P","Surface",IF(M110="P", "Underground",IF(N110="P", "Placer", IF(O110="P", "Solution","")))))</f>
        <v>Underground</v>
      </c>
      <c r="Q110" s="95" t="s">
        <v>11</v>
      </c>
      <c r="R110" s="93" t="s">
        <v>2570</v>
      </c>
      <c r="S110" s="33"/>
      <c r="T110" s="12">
        <v>41.293004771200003</v>
      </c>
      <c r="U110" s="13">
        <v>-110.976066491</v>
      </c>
      <c r="V110" s="144">
        <v>15</v>
      </c>
      <c r="W110" s="144">
        <v>120</v>
      </c>
      <c r="X110" s="137">
        <v>8</v>
      </c>
      <c r="Y110" s="138"/>
      <c r="Z110" s="134" t="s">
        <v>55</v>
      </c>
      <c r="AA110" s="87" t="s">
        <v>3206</v>
      </c>
      <c r="AB110" s="134" t="s">
        <v>22</v>
      </c>
      <c r="AC110" s="134" t="s">
        <v>7</v>
      </c>
      <c r="AD110" s="124" t="s">
        <v>2701</v>
      </c>
      <c r="AE110" s="125" t="s">
        <v>2702</v>
      </c>
      <c r="AF110" s="6" t="s">
        <v>935</v>
      </c>
      <c r="AH110" s="6" t="s">
        <v>56</v>
      </c>
      <c r="AI110" s="6" t="s">
        <v>836</v>
      </c>
      <c r="AJ110" s="107"/>
      <c r="AO110" s="88" t="s">
        <v>2528</v>
      </c>
      <c r="AQ110" s="136"/>
      <c r="AR110" s="107" t="s">
        <v>2570</v>
      </c>
      <c r="AS110" s="6" t="s">
        <v>934</v>
      </c>
      <c r="AT110" s="6" t="s">
        <v>934</v>
      </c>
      <c r="BE110" s="197"/>
      <c r="BG110" s="107"/>
      <c r="BJ110" s="107"/>
      <c r="BO110" s="131" t="s">
        <v>807</v>
      </c>
      <c r="BU110" s="76"/>
      <c r="BV110" s="76"/>
      <c r="BW110" s="76"/>
      <c r="BX110" s="76"/>
      <c r="BY110" s="76"/>
      <c r="BZ110" s="76"/>
      <c r="CA110" s="76"/>
      <c r="CB110" s="107"/>
    </row>
    <row r="111" spans="1:80" x14ac:dyDescent="0.25">
      <c r="A111" s="96">
        <f t="shared" si="4"/>
        <v>105</v>
      </c>
      <c r="B111" s="134" t="s">
        <v>124</v>
      </c>
      <c r="D111" s="134" t="s">
        <v>2697</v>
      </c>
      <c r="E111" s="134" t="s">
        <v>2726</v>
      </c>
      <c r="F111" s="1">
        <f t="shared" si="6"/>
        <v>75</v>
      </c>
      <c r="G111" s="86">
        <v>42991</v>
      </c>
      <c r="H111" s="87" t="s">
        <v>2698</v>
      </c>
      <c r="I111" s="134"/>
      <c r="J111" s="134" t="s">
        <v>56</v>
      </c>
      <c r="K111" s="134" t="s">
        <v>57</v>
      </c>
      <c r="L111" s="87"/>
      <c r="M111" s="131" t="s">
        <v>2570</v>
      </c>
      <c r="N111" s="107"/>
      <c r="P111" s="87" t="str">
        <f>IF(COUNTIF(L111:O111,"=*")&gt;1,"Multiple", IF(L111="P","Surface",IF(M111="P", "Underground",IF(N111="P", "Placer", IF(O111="P", "Solution","")))))</f>
        <v>Underground</v>
      </c>
      <c r="Q111" s="95" t="s">
        <v>11</v>
      </c>
      <c r="R111" s="93" t="s">
        <v>2570</v>
      </c>
      <c r="S111" s="33"/>
      <c r="T111" s="12">
        <v>41.321965170299997</v>
      </c>
      <c r="U111" s="13">
        <v>-110.995094224</v>
      </c>
      <c r="V111" s="144">
        <v>16</v>
      </c>
      <c r="W111" s="144">
        <v>120</v>
      </c>
      <c r="X111" s="137">
        <v>31</v>
      </c>
      <c r="Y111" s="138"/>
      <c r="Z111" s="134" t="s">
        <v>55</v>
      </c>
      <c r="AA111" s="87" t="s">
        <v>3205</v>
      </c>
      <c r="AB111" s="134" t="s">
        <v>22</v>
      </c>
      <c r="AC111" s="134" t="s">
        <v>6</v>
      </c>
      <c r="AD111" s="124" t="s">
        <v>2701</v>
      </c>
      <c r="AE111" s="125" t="s">
        <v>2702</v>
      </c>
      <c r="AF111" s="6" t="s">
        <v>935</v>
      </c>
      <c r="AG111" s="1">
        <v>30</v>
      </c>
      <c r="AH111" s="6" t="s">
        <v>56</v>
      </c>
      <c r="AI111" s="6" t="s">
        <v>836</v>
      </c>
      <c r="AJ111" s="107"/>
      <c r="AO111" s="88" t="s">
        <v>2528</v>
      </c>
      <c r="AQ111" s="136"/>
      <c r="AR111" s="107" t="s">
        <v>2570</v>
      </c>
      <c r="AS111" s="6" t="s">
        <v>2839</v>
      </c>
      <c r="AT111" s="6" t="s">
        <v>2840</v>
      </c>
      <c r="AU111" s="76">
        <v>1888</v>
      </c>
      <c r="AV111" s="76">
        <v>1889</v>
      </c>
      <c r="AW111" s="76">
        <v>1908</v>
      </c>
      <c r="AX111" s="76">
        <v>1909</v>
      </c>
      <c r="AY111" s="76">
        <v>1927</v>
      </c>
      <c r="AZ111" s="76">
        <v>1946</v>
      </c>
      <c r="BA111" s="76">
        <v>1946</v>
      </c>
      <c r="BE111" s="184">
        <v>455415</v>
      </c>
      <c r="BF111" s="97"/>
      <c r="BG111" s="107"/>
      <c r="BJ111" s="107"/>
      <c r="BM111" s="130" t="s">
        <v>2705</v>
      </c>
      <c r="BN111" s="6" t="s">
        <v>2341</v>
      </c>
      <c r="BO111" s="131" t="s">
        <v>2909</v>
      </c>
      <c r="BU111" s="76"/>
      <c r="BV111" s="76"/>
      <c r="BW111" s="76"/>
      <c r="BX111" s="76"/>
      <c r="BY111" s="76"/>
      <c r="BZ111" s="76"/>
      <c r="CA111" s="76"/>
      <c r="CB111" s="107"/>
    </row>
    <row r="112" spans="1:80" x14ac:dyDescent="0.25">
      <c r="A112" s="96">
        <f t="shared" si="4"/>
        <v>106</v>
      </c>
      <c r="B112" s="134" t="s">
        <v>125</v>
      </c>
      <c r="D112" s="134" t="s">
        <v>2697</v>
      </c>
      <c r="E112" s="134" t="s">
        <v>2726</v>
      </c>
      <c r="F112" s="1">
        <f t="shared" si="6"/>
        <v>76</v>
      </c>
      <c r="G112" s="86">
        <v>42991</v>
      </c>
      <c r="H112" s="87" t="s">
        <v>2698</v>
      </c>
      <c r="I112" s="134" t="s">
        <v>937</v>
      </c>
      <c r="J112" s="134" t="s">
        <v>56</v>
      </c>
      <c r="K112" s="134" t="s">
        <v>57</v>
      </c>
      <c r="L112" s="87"/>
      <c r="M112" s="131" t="s">
        <v>2570</v>
      </c>
      <c r="N112" s="107"/>
      <c r="P112" s="87" t="str">
        <f>IF(COUNTIF(L112:O112,"=*")&gt;1,"Multiple", IF(L112="P","Surface",IF(M112="P", "Underground",IF(N112="P", "Placer", IF(O112="P", "Solution","")))))</f>
        <v>Underground</v>
      </c>
      <c r="Q112" s="95" t="s">
        <v>2768</v>
      </c>
      <c r="R112" s="93" t="s">
        <v>2570</v>
      </c>
      <c r="S112" s="33"/>
      <c r="T112" s="12">
        <v>41.321965170299997</v>
      </c>
      <c r="U112" s="13">
        <v>-110.995094224</v>
      </c>
      <c r="V112" s="144">
        <v>16</v>
      </c>
      <c r="W112" s="144">
        <v>120</v>
      </c>
      <c r="X112" s="137">
        <v>31</v>
      </c>
      <c r="Y112" s="138"/>
      <c r="Z112" s="134" t="s">
        <v>55</v>
      </c>
      <c r="AA112" s="87" t="s">
        <v>3206</v>
      </c>
      <c r="AB112" s="134" t="s">
        <v>7</v>
      </c>
      <c r="AC112" s="134" t="s">
        <v>7</v>
      </c>
      <c r="AD112" s="124" t="s">
        <v>2701</v>
      </c>
      <c r="AE112" s="125" t="s">
        <v>2702</v>
      </c>
      <c r="AF112" s="6" t="s">
        <v>935</v>
      </c>
      <c r="AG112" s="1">
        <v>25</v>
      </c>
      <c r="AH112" s="6" t="s">
        <v>56</v>
      </c>
      <c r="AI112" s="6" t="s">
        <v>836</v>
      </c>
      <c r="AJ112" s="107"/>
      <c r="AO112" s="88" t="s">
        <v>2528</v>
      </c>
      <c r="AQ112" s="136"/>
      <c r="AR112" s="107" t="s">
        <v>2570</v>
      </c>
      <c r="BE112" s="197"/>
      <c r="BG112" s="107"/>
      <c r="BJ112" s="107"/>
      <c r="BO112" s="131" t="s">
        <v>7</v>
      </c>
      <c r="BU112" s="76"/>
      <c r="BV112" s="76"/>
      <c r="BW112" s="76"/>
      <c r="BX112" s="76"/>
      <c r="BY112" s="76"/>
      <c r="BZ112" s="76"/>
      <c r="CA112" s="76" t="s">
        <v>926</v>
      </c>
      <c r="CB112" s="107"/>
    </row>
    <row r="113" spans="1:80" x14ac:dyDescent="0.25">
      <c r="A113" s="96">
        <f t="shared" si="4"/>
        <v>107</v>
      </c>
      <c r="B113" s="134" t="s">
        <v>126</v>
      </c>
      <c r="D113" s="134" t="s">
        <v>2697</v>
      </c>
      <c r="E113" s="134" t="s">
        <v>2726</v>
      </c>
      <c r="F113" s="1">
        <f t="shared" si="6"/>
        <v>77</v>
      </c>
      <c r="G113" s="86">
        <v>42991</v>
      </c>
      <c r="H113" s="87" t="s">
        <v>2698</v>
      </c>
      <c r="I113" s="134" t="s">
        <v>939</v>
      </c>
      <c r="J113" s="134" t="s">
        <v>56</v>
      </c>
      <c r="K113" s="134" t="s">
        <v>57</v>
      </c>
      <c r="L113" s="87"/>
      <c r="M113" s="131" t="s">
        <v>2570</v>
      </c>
      <c r="N113" s="107"/>
      <c r="P113" s="87" t="str">
        <f>IF(COUNTIF(L113:O113,"=*")&gt;1,"Multiple", IF(L113="P","Surface",IF(M113="P", "Underground",IF(N113="P", "Placer", IF(O113="P", "Solution","")))))</f>
        <v>Underground</v>
      </c>
      <c r="Q113" s="95" t="s">
        <v>11</v>
      </c>
      <c r="R113" s="93" t="s">
        <v>2570</v>
      </c>
      <c r="S113" s="33"/>
      <c r="T113" s="12">
        <v>41.336491204399998</v>
      </c>
      <c r="U113" s="13">
        <v>-110.99520706600001</v>
      </c>
      <c r="V113" s="144">
        <v>16</v>
      </c>
      <c r="W113" s="144">
        <v>120</v>
      </c>
      <c r="X113" s="137">
        <v>30</v>
      </c>
      <c r="Y113" s="138"/>
      <c r="Z113" s="134" t="s">
        <v>55</v>
      </c>
      <c r="AA113" s="87" t="s">
        <v>3205</v>
      </c>
      <c r="AB113" s="134" t="s">
        <v>22</v>
      </c>
      <c r="AC113" s="134" t="s">
        <v>6</v>
      </c>
      <c r="AD113" s="124" t="s">
        <v>2701</v>
      </c>
      <c r="AE113" s="125" t="s">
        <v>2702</v>
      </c>
      <c r="AF113" s="6" t="s">
        <v>935</v>
      </c>
      <c r="AG113" s="1">
        <v>18</v>
      </c>
      <c r="AH113" s="6" t="s">
        <v>56</v>
      </c>
      <c r="AI113" s="6" t="s">
        <v>836</v>
      </c>
      <c r="AJ113" s="107"/>
      <c r="AO113" s="88" t="s">
        <v>2528</v>
      </c>
      <c r="AQ113" s="136"/>
      <c r="AR113" s="107" t="s">
        <v>2570</v>
      </c>
      <c r="AS113" s="6" t="s">
        <v>2841</v>
      </c>
      <c r="AT113" s="6" t="s">
        <v>2842</v>
      </c>
      <c r="AU113" s="76">
        <v>1888</v>
      </c>
      <c r="AV113" s="76">
        <v>1904</v>
      </c>
      <c r="AW113" s="76">
        <v>1904</v>
      </c>
      <c r="AX113" s="76">
        <v>1909</v>
      </c>
      <c r="BA113" s="76">
        <v>1909</v>
      </c>
      <c r="BE113" s="184">
        <v>1013134</v>
      </c>
      <c r="BF113" s="97"/>
      <c r="BG113" s="107"/>
      <c r="BJ113" s="107"/>
      <c r="BM113" s="130" t="s">
        <v>2705</v>
      </c>
      <c r="BO113" s="131" t="s">
        <v>2714</v>
      </c>
      <c r="BU113" s="76"/>
      <c r="BV113" s="76"/>
      <c r="BW113" s="76"/>
      <c r="BX113" s="76"/>
      <c r="BY113" s="76"/>
      <c r="BZ113" s="76"/>
      <c r="CA113" s="76"/>
      <c r="CB113" s="107"/>
    </row>
    <row r="114" spans="1:80" s="2" customFormat="1" x14ac:dyDescent="0.25">
      <c r="A114" s="96">
        <f t="shared" si="4"/>
        <v>108</v>
      </c>
      <c r="B114" s="135" t="s">
        <v>126</v>
      </c>
      <c r="C114" s="77" t="s">
        <v>2460</v>
      </c>
      <c r="D114" s="92" t="s">
        <v>2575</v>
      </c>
      <c r="E114" s="135"/>
      <c r="F114" s="2">
        <v>77</v>
      </c>
      <c r="G114" s="89">
        <v>42991</v>
      </c>
      <c r="H114" s="79" t="s">
        <v>2698</v>
      </c>
      <c r="I114" s="135" t="s">
        <v>939</v>
      </c>
      <c r="J114" s="135" t="s">
        <v>56</v>
      </c>
      <c r="K114" s="135" t="s">
        <v>57</v>
      </c>
      <c r="L114" s="79"/>
      <c r="M114" s="139"/>
      <c r="N114" s="78"/>
      <c r="P114" s="79" t="str">
        <f>IF(COUNTIF(L114:O114,"=*")&gt;1,"Multiple", IF(L114="P","Surface",IF(M114="P", "Underground",IF(N114="P", "Placer", IF(O114="P", "Solution","")))))</f>
        <v/>
      </c>
      <c r="Q114" s="95" t="s">
        <v>2486</v>
      </c>
      <c r="R114" s="90" t="s">
        <v>2570</v>
      </c>
      <c r="S114" s="34"/>
      <c r="T114" s="26">
        <v>41.336491204399998</v>
      </c>
      <c r="U114" s="27">
        <v>-110.99520706600001</v>
      </c>
      <c r="V114" s="145">
        <v>16</v>
      </c>
      <c r="W114" s="145">
        <v>120</v>
      </c>
      <c r="X114" s="142">
        <v>30</v>
      </c>
      <c r="Y114" s="143"/>
      <c r="Z114" s="135" t="s">
        <v>55</v>
      </c>
      <c r="AA114" s="87" t="s">
        <v>3205</v>
      </c>
      <c r="AB114" s="135" t="s">
        <v>22</v>
      </c>
      <c r="AC114" s="135" t="s">
        <v>6</v>
      </c>
      <c r="AD114" s="124" t="s">
        <v>2701</v>
      </c>
      <c r="AE114" s="125" t="s">
        <v>2702</v>
      </c>
      <c r="AF114" s="7" t="s">
        <v>2404</v>
      </c>
      <c r="AG114" s="2">
        <v>18</v>
      </c>
      <c r="AH114" s="6" t="s">
        <v>56</v>
      </c>
      <c r="AI114" s="6" t="s">
        <v>836</v>
      </c>
      <c r="AJ114" s="78"/>
      <c r="AO114" s="91" t="s">
        <v>2528</v>
      </c>
      <c r="AQ114" s="141"/>
      <c r="AR114" s="107" t="s">
        <v>2570</v>
      </c>
      <c r="AS114" s="7" t="s">
        <v>2841</v>
      </c>
      <c r="AT114" s="6" t="s">
        <v>2842</v>
      </c>
      <c r="AU114" s="76">
        <v>1888</v>
      </c>
      <c r="AV114" s="76">
        <v>1904</v>
      </c>
      <c r="AW114" s="76">
        <v>1904</v>
      </c>
      <c r="AX114" s="76">
        <v>1909</v>
      </c>
      <c r="AY114" s="76"/>
      <c r="AZ114" s="76"/>
      <c r="BA114" s="76">
        <v>1909</v>
      </c>
      <c r="BE114" s="186"/>
      <c r="BF114" s="92"/>
      <c r="BG114" s="78"/>
      <c r="BJ114" s="78"/>
      <c r="BN114" s="7"/>
      <c r="BO114" s="139" t="s">
        <v>2714</v>
      </c>
      <c r="BU114" s="77"/>
      <c r="BV114" s="77">
        <v>9.6999999999999993</v>
      </c>
      <c r="BW114" s="77">
        <v>9.64</v>
      </c>
      <c r="BX114" s="77">
        <v>0.1</v>
      </c>
      <c r="BY114" s="77">
        <v>44.73</v>
      </c>
      <c r="BZ114" s="77">
        <v>45.63</v>
      </c>
      <c r="CA114" s="77" t="s">
        <v>938</v>
      </c>
      <c r="CB114" s="78"/>
    </row>
    <row r="115" spans="1:80" s="2" customFormat="1" x14ac:dyDescent="0.25">
      <c r="A115" s="96">
        <f t="shared" si="4"/>
        <v>109</v>
      </c>
      <c r="B115" s="135" t="s">
        <v>126</v>
      </c>
      <c r="C115" s="77" t="s">
        <v>2462</v>
      </c>
      <c r="D115" s="92" t="s">
        <v>2575</v>
      </c>
      <c r="E115" s="135"/>
      <c r="F115" s="2">
        <v>77</v>
      </c>
      <c r="G115" s="89">
        <v>42991</v>
      </c>
      <c r="H115" s="79" t="s">
        <v>2698</v>
      </c>
      <c r="I115" s="135" t="s">
        <v>939</v>
      </c>
      <c r="J115" s="135"/>
      <c r="K115" s="135"/>
      <c r="L115" s="77"/>
      <c r="M115" s="139"/>
      <c r="P115" s="79" t="str">
        <f>IF(COUNTIF(L115:O115,"=*")&gt;1,"Multiple", IF(L115="P","Surface",IF(M115="P", "Underground",IF(N115="P", "Placer", IF(O115="P", "Solution","")))))</f>
        <v/>
      </c>
      <c r="Q115" s="95" t="s">
        <v>2486</v>
      </c>
      <c r="R115" s="90" t="s">
        <v>2570</v>
      </c>
      <c r="S115" s="147"/>
      <c r="T115" s="26">
        <v>41.336491204399998</v>
      </c>
      <c r="U115" s="27">
        <v>-110.99520706600001</v>
      </c>
      <c r="V115" s="141"/>
      <c r="W115" s="141"/>
      <c r="X115" s="142"/>
      <c r="Y115" s="143"/>
      <c r="Z115" s="135"/>
      <c r="AA115" s="87" t="s">
        <v>3205</v>
      </c>
      <c r="AB115" s="135" t="s">
        <v>22</v>
      </c>
      <c r="AC115" s="135" t="s">
        <v>6</v>
      </c>
      <c r="AD115" s="124" t="s">
        <v>2701</v>
      </c>
      <c r="AE115" s="125" t="s">
        <v>2702</v>
      </c>
      <c r="AF115" s="7" t="s">
        <v>2403</v>
      </c>
      <c r="AH115" s="6" t="s">
        <v>56</v>
      </c>
      <c r="AI115" s="6" t="s">
        <v>836</v>
      </c>
      <c r="AO115" s="91" t="s">
        <v>2528</v>
      </c>
      <c r="AQ115" s="141"/>
      <c r="AR115" s="107" t="s">
        <v>2570</v>
      </c>
      <c r="AS115" s="7"/>
      <c r="AT115" s="7"/>
      <c r="AU115" s="77"/>
      <c r="AV115" s="77"/>
      <c r="AW115" s="77"/>
      <c r="AX115" s="77"/>
      <c r="AY115" s="77"/>
      <c r="AZ115" s="77"/>
      <c r="BA115" s="77"/>
      <c r="BE115" s="186"/>
      <c r="BN115" s="7"/>
      <c r="BO115" s="139" t="s">
        <v>2714</v>
      </c>
      <c r="BU115" s="77">
        <v>6891</v>
      </c>
      <c r="BV115" s="77">
        <v>8</v>
      </c>
      <c r="BW115" s="77">
        <v>8.07</v>
      </c>
      <c r="BX115" s="77">
        <v>0.44</v>
      </c>
      <c r="BY115" s="77">
        <v>39.200000000000003</v>
      </c>
      <c r="BZ115" s="77">
        <v>52.73</v>
      </c>
      <c r="CA115" s="77"/>
    </row>
    <row r="116" spans="1:80" s="2" customFormat="1" x14ac:dyDescent="0.25">
      <c r="A116" s="96">
        <f t="shared" si="4"/>
        <v>110</v>
      </c>
      <c r="B116" s="135" t="s">
        <v>126</v>
      </c>
      <c r="C116" s="77" t="s">
        <v>2750</v>
      </c>
      <c r="D116" s="92" t="s">
        <v>2575</v>
      </c>
      <c r="E116" s="135"/>
      <c r="F116" s="2">
        <v>77</v>
      </c>
      <c r="G116" s="89">
        <v>42991</v>
      </c>
      <c r="H116" s="79" t="s">
        <v>2698</v>
      </c>
      <c r="I116" s="135" t="s">
        <v>939</v>
      </c>
      <c r="J116" s="135"/>
      <c r="K116" s="135"/>
      <c r="L116" s="77"/>
      <c r="M116" s="139"/>
      <c r="P116" s="79" t="str">
        <f>IF(COUNTIF(L116:O116,"=*")&gt;1,"Multiple", IF(L116="P","Surface",IF(M116="P", "Underground",IF(N116="P", "Placer", IF(O116="P", "Solution","")))))</f>
        <v/>
      </c>
      <c r="Q116" s="95" t="s">
        <v>2486</v>
      </c>
      <c r="R116" s="90" t="s">
        <v>2570</v>
      </c>
      <c r="S116" s="147"/>
      <c r="T116" s="26">
        <v>41.336491204399998</v>
      </c>
      <c r="U116" s="27">
        <v>-110.99520706600001</v>
      </c>
      <c r="V116" s="141"/>
      <c r="W116" s="141"/>
      <c r="X116" s="142"/>
      <c r="Y116" s="143"/>
      <c r="Z116" s="135"/>
      <c r="AA116" s="87" t="s">
        <v>3205</v>
      </c>
      <c r="AB116" s="135" t="s">
        <v>22</v>
      </c>
      <c r="AC116" s="135" t="s">
        <v>6</v>
      </c>
      <c r="AD116" s="124" t="s">
        <v>2701</v>
      </c>
      <c r="AE116" s="125" t="s">
        <v>2702</v>
      </c>
      <c r="AF116" s="7" t="s">
        <v>2400</v>
      </c>
      <c r="AH116" s="6" t="s">
        <v>56</v>
      </c>
      <c r="AI116" s="6" t="s">
        <v>836</v>
      </c>
      <c r="AO116" s="91" t="s">
        <v>2528</v>
      </c>
      <c r="AQ116" s="141"/>
      <c r="AR116" s="107" t="s">
        <v>2570</v>
      </c>
      <c r="AS116" s="7"/>
      <c r="AT116" s="7"/>
      <c r="AU116" s="77"/>
      <c r="AV116" s="77"/>
      <c r="AW116" s="77"/>
      <c r="AX116" s="77"/>
      <c r="AY116" s="77"/>
      <c r="AZ116" s="77"/>
      <c r="BA116" s="77"/>
      <c r="BE116" s="186"/>
      <c r="BN116" s="7"/>
      <c r="BO116" s="139" t="s">
        <v>2714</v>
      </c>
      <c r="BU116" s="77">
        <v>6538</v>
      </c>
      <c r="BV116" s="77">
        <v>9.25</v>
      </c>
      <c r="BW116" s="77">
        <v>7.54</v>
      </c>
      <c r="BX116" s="77"/>
      <c r="BY116" s="77">
        <v>40.200000000000003</v>
      </c>
      <c r="BZ116" s="77">
        <v>52.26</v>
      </c>
      <c r="CA116" s="77"/>
    </row>
    <row r="117" spans="1:80" x14ac:dyDescent="0.25">
      <c r="A117" s="96">
        <f t="shared" si="4"/>
        <v>111</v>
      </c>
      <c r="B117" s="134" t="s">
        <v>127</v>
      </c>
      <c r="D117" s="134" t="s">
        <v>2697</v>
      </c>
      <c r="E117" s="134" t="s">
        <v>2726</v>
      </c>
      <c r="F117" s="1">
        <v>78</v>
      </c>
      <c r="G117" s="86">
        <v>42991</v>
      </c>
      <c r="H117" s="87" t="s">
        <v>2698</v>
      </c>
      <c r="I117" s="134" t="s">
        <v>940</v>
      </c>
      <c r="J117" s="134" t="s">
        <v>56</v>
      </c>
      <c r="K117" s="134" t="s">
        <v>57</v>
      </c>
      <c r="L117" s="87"/>
      <c r="M117" s="131" t="s">
        <v>2570</v>
      </c>
      <c r="N117" s="107"/>
      <c r="P117" s="87" t="str">
        <f>IF(COUNTIF(L117:O117,"=*")&gt;1,"Multiple", IF(L117="P","Surface",IF(M117="P", "Underground",IF(N117="P", "Placer", IF(O117="P", "Solution","")))))</f>
        <v>Underground</v>
      </c>
      <c r="Q117" s="95" t="s">
        <v>11</v>
      </c>
      <c r="R117" s="93" t="s">
        <v>2570</v>
      </c>
      <c r="S117" s="33"/>
      <c r="T117" s="12">
        <v>41.249400785399999</v>
      </c>
      <c r="U117" s="13">
        <v>-110.995105451</v>
      </c>
      <c r="V117" s="144">
        <v>15</v>
      </c>
      <c r="W117" s="144">
        <v>120</v>
      </c>
      <c r="X117" s="137">
        <v>30</v>
      </c>
      <c r="Y117" s="138"/>
      <c r="Z117" s="134" t="s">
        <v>55</v>
      </c>
      <c r="AA117" s="87" t="s">
        <v>3205</v>
      </c>
      <c r="AB117" s="134" t="s">
        <v>22</v>
      </c>
      <c r="AC117" s="134" t="s">
        <v>6</v>
      </c>
      <c r="AD117" s="124" t="s">
        <v>2701</v>
      </c>
      <c r="AE117" s="125" t="s">
        <v>2702</v>
      </c>
      <c r="AF117" s="6" t="s">
        <v>935</v>
      </c>
      <c r="AG117" s="1">
        <v>18</v>
      </c>
      <c r="AH117" s="6" t="s">
        <v>56</v>
      </c>
      <c r="AI117" s="6" t="s">
        <v>836</v>
      </c>
      <c r="AJ117" s="107"/>
      <c r="AO117" s="88" t="s">
        <v>2528</v>
      </c>
      <c r="AQ117" s="136"/>
      <c r="AR117" s="107" t="s">
        <v>2570</v>
      </c>
      <c r="AS117" s="6" t="s">
        <v>941</v>
      </c>
      <c r="AT117" s="6" t="s">
        <v>941</v>
      </c>
      <c r="AU117" s="76">
        <v>1907</v>
      </c>
      <c r="AV117" s="76">
        <v>1914</v>
      </c>
      <c r="BA117" s="76">
        <v>1914</v>
      </c>
      <c r="BE117" s="184">
        <v>858519</v>
      </c>
      <c r="BF117" s="97"/>
      <c r="BG117" s="107"/>
      <c r="BJ117" s="107"/>
      <c r="BM117" s="130" t="s">
        <v>2705</v>
      </c>
      <c r="BO117" s="131" t="s">
        <v>2714</v>
      </c>
      <c r="BU117" s="76"/>
      <c r="BV117" s="76"/>
      <c r="BW117" s="76"/>
      <c r="BX117" s="76"/>
      <c r="BY117" s="76"/>
      <c r="BZ117" s="76"/>
      <c r="CA117" s="76"/>
      <c r="CB117" s="107"/>
    </row>
    <row r="118" spans="1:80" s="2" customFormat="1" x14ac:dyDescent="0.25">
      <c r="A118" s="96">
        <f t="shared" si="4"/>
        <v>112</v>
      </c>
      <c r="B118" s="135" t="s">
        <v>127</v>
      </c>
      <c r="C118" s="77" t="s">
        <v>2460</v>
      </c>
      <c r="D118" s="92" t="s">
        <v>2575</v>
      </c>
      <c r="E118" s="135"/>
      <c r="F118" s="2">
        <v>78</v>
      </c>
      <c r="G118" s="89">
        <v>42991</v>
      </c>
      <c r="H118" s="79" t="s">
        <v>2698</v>
      </c>
      <c r="I118" s="135" t="s">
        <v>940</v>
      </c>
      <c r="J118" s="135" t="s">
        <v>56</v>
      </c>
      <c r="K118" s="135" t="s">
        <v>57</v>
      </c>
      <c r="L118" s="79"/>
      <c r="M118" s="139"/>
      <c r="N118" s="78"/>
      <c r="P118" s="79" t="str">
        <f>IF(COUNTIF(L118:O118,"=*")&gt;1,"Multiple", IF(L118="P","Surface",IF(M118="P", "Underground",IF(N118="P", "Placer", IF(O118="P", "Solution","")))))</f>
        <v/>
      </c>
      <c r="Q118" s="95" t="s">
        <v>2486</v>
      </c>
      <c r="R118" s="90" t="s">
        <v>2570</v>
      </c>
      <c r="S118" s="34"/>
      <c r="T118" s="26">
        <v>41.249400785399999</v>
      </c>
      <c r="U118" s="27">
        <v>-110.995105451</v>
      </c>
      <c r="V118" s="145">
        <v>15</v>
      </c>
      <c r="W118" s="145">
        <v>120</v>
      </c>
      <c r="X118" s="142">
        <v>30</v>
      </c>
      <c r="Y118" s="143"/>
      <c r="Z118" s="135" t="s">
        <v>55</v>
      </c>
      <c r="AA118" s="87" t="s">
        <v>3205</v>
      </c>
      <c r="AB118" s="135" t="s">
        <v>22</v>
      </c>
      <c r="AC118" s="135" t="s">
        <v>6</v>
      </c>
      <c r="AD118" s="124" t="s">
        <v>2701</v>
      </c>
      <c r="AE118" s="125" t="s">
        <v>2702</v>
      </c>
      <c r="AF118" s="7" t="s">
        <v>935</v>
      </c>
      <c r="AG118" s="2">
        <v>18</v>
      </c>
      <c r="AH118" s="6" t="s">
        <v>56</v>
      </c>
      <c r="AI118" s="6" t="s">
        <v>836</v>
      </c>
      <c r="AJ118" s="78"/>
      <c r="AO118" s="91" t="s">
        <v>2528</v>
      </c>
      <c r="AQ118" s="141"/>
      <c r="AR118" s="107" t="s">
        <v>2570</v>
      </c>
      <c r="AS118" s="7" t="s">
        <v>941</v>
      </c>
      <c r="AT118" s="7" t="s">
        <v>941</v>
      </c>
      <c r="AU118" s="76">
        <v>1907</v>
      </c>
      <c r="AV118" s="76">
        <v>1914</v>
      </c>
      <c r="AW118" s="76"/>
      <c r="AX118" s="76"/>
      <c r="AY118" s="76"/>
      <c r="AZ118" s="76"/>
      <c r="BA118" s="76">
        <v>1914</v>
      </c>
      <c r="BE118" s="186"/>
      <c r="BF118" s="92"/>
      <c r="BG118" s="78"/>
      <c r="BJ118" s="78"/>
      <c r="BN118" s="7"/>
      <c r="BO118" s="139" t="s">
        <v>2714</v>
      </c>
      <c r="BU118" s="77"/>
      <c r="BV118" s="77">
        <v>2.8</v>
      </c>
      <c r="BW118" s="77">
        <v>9.9700000000000006</v>
      </c>
      <c r="BX118" s="77">
        <v>0.14000000000000001</v>
      </c>
      <c r="BY118" s="77">
        <v>44.1</v>
      </c>
      <c r="BZ118" s="77">
        <v>45.93</v>
      </c>
      <c r="CA118" s="77"/>
      <c r="CB118" s="78"/>
    </row>
    <row r="119" spans="1:80" s="2" customFormat="1" x14ac:dyDescent="0.25">
      <c r="A119" s="96">
        <f t="shared" si="4"/>
        <v>113</v>
      </c>
      <c r="B119" s="135" t="s">
        <v>127</v>
      </c>
      <c r="C119" s="77" t="s">
        <v>2462</v>
      </c>
      <c r="D119" s="92" t="s">
        <v>2575</v>
      </c>
      <c r="E119" s="135"/>
      <c r="F119" s="2">
        <v>78</v>
      </c>
      <c r="G119" s="89">
        <v>42991</v>
      </c>
      <c r="H119" s="79" t="s">
        <v>2698</v>
      </c>
      <c r="I119" s="135" t="s">
        <v>940</v>
      </c>
      <c r="J119" s="135" t="s">
        <v>56</v>
      </c>
      <c r="K119" s="135" t="s">
        <v>57</v>
      </c>
      <c r="L119" s="77"/>
      <c r="M119" s="139"/>
      <c r="P119" s="79" t="str">
        <f>IF(COUNTIF(L119:O119,"=*")&gt;1,"Multiple", IF(L119="P","Surface",IF(M119="P", "Underground",IF(N119="P", "Placer", IF(O119="P", "Solution","")))))</f>
        <v/>
      </c>
      <c r="Q119" s="95" t="s">
        <v>2486</v>
      </c>
      <c r="R119" s="90" t="s">
        <v>2570</v>
      </c>
      <c r="S119" s="34"/>
      <c r="T119" s="26">
        <v>41.249400785399999</v>
      </c>
      <c r="U119" s="27">
        <v>-110.995105451</v>
      </c>
      <c r="V119" s="141"/>
      <c r="W119" s="141"/>
      <c r="X119" s="142"/>
      <c r="Y119" s="143"/>
      <c r="Z119" s="135"/>
      <c r="AA119" s="87" t="s">
        <v>3205</v>
      </c>
      <c r="AB119" s="135" t="s">
        <v>22</v>
      </c>
      <c r="AC119" s="135" t="s">
        <v>6</v>
      </c>
      <c r="AD119" s="124" t="s">
        <v>2701</v>
      </c>
      <c r="AE119" s="125" t="s">
        <v>2702</v>
      </c>
      <c r="AF119" s="7" t="s">
        <v>935</v>
      </c>
      <c r="AH119" s="6" t="s">
        <v>56</v>
      </c>
      <c r="AI119" s="6" t="s">
        <v>836</v>
      </c>
      <c r="AO119" s="91" t="s">
        <v>2528</v>
      </c>
      <c r="AQ119" s="141"/>
      <c r="AR119" s="107" t="s">
        <v>2570</v>
      </c>
      <c r="AS119" s="7"/>
      <c r="AT119" s="7"/>
      <c r="AU119" s="77" t="s">
        <v>807</v>
      </c>
      <c r="AV119" s="77"/>
      <c r="AW119" s="77"/>
      <c r="AX119" s="77"/>
      <c r="AY119" s="77"/>
      <c r="AZ119" s="77"/>
      <c r="BA119" s="77"/>
      <c r="BE119" s="186"/>
      <c r="BN119" s="7"/>
      <c r="BO119" s="139" t="s">
        <v>2714</v>
      </c>
      <c r="BU119" s="77">
        <v>7012</v>
      </c>
      <c r="BV119" s="77">
        <v>6.55</v>
      </c>
      <c r="BW119" s="77">
        <v>8.2899999999999991</v>
      </c>
      <c r="BX119" s="77">
        <v>0.28999999999999998</v>
      </c>
      <c r="BY119" s="77">
        <v>37.56</v>
      </c>
      <c r="BZ119" s="77">
        <v>54.15</v>
      </c>
      <c r="CA119" s="77"/>
    </row>
    <row r="120" spans="1:80" x14ac:dyDescent="0.25">
      <c r="A120" s="96">
        <f t="shared" si="4"/>
        <v>114</v>
      </c>
      <c r="B120" s="134" t="s">
        <v>128</v>
      </c>
      <c r="D120" s="134" t="s">
        <v>2697</v>
      </c>
      <c r="E120" s="134" t="s">
        <v>2726</v>
      </c>
      <c r="F120" s="1">
        <f>F119+1</f>
        <v>79</v>
      </c>
      <c r="G120" s="86">
        <v>42991</v>
      </c>
      <c r="H120" s="87" t="s">
        <v>2698</v>
      </c>
      <c r="I120" s="134"/>
      <c r="J120" s="134" t="s">
        <v>56</v>
      </c>
      <c r="K120" s="134" t="s">
        <v>57</v>
      </c>
      <c r="L120" s="87"/>
      <c r="M120" s="131" t="s">
        <v>2570</v>
      </c>
      <c r="N120" s="107"/>
      <c r="P120" s="87" t="str">
        <f>IF(COUNTIF(L120:O120,"=*")&gt;1,"Multiple", IF(L120="P","Surface",IF(M120="P", "Underground",IF(N120="P", "Placer", IF(O120="P", "Solution","")))))</f>
        <v>Underground</v>
      </c>
      <c r="Q120" s="95" t="s">
        <v>11</v>
      </c>
      <c r="R120" s="93" t="s">
        <v>2570</v>
      </c>
      <c r="S120" s="33"/>
      <c r="T120" s="12">
        <v>41.3510420104</v>
      </c>
      <c r="U120" s="13">
        <v>-110.995213654</v>
      </c>
      <c r="V120" s="144">
        <v>16</v>
      </c>
      <c r="W120" s="144">
        <v>120</v>
      </c>
      <c r="X120" s="137">
        <v>19</v>
      </c>
      <c r="Y120" s="138"/>
      <c r="Z120" s="134" t="s">
        <v>55</v>
      </c>
      <c r="AA120" s="87" t="s">
        <v>3205</v>
      </c>
      <c r="AB120" s="134" t="s">
        <v>22</v>
      </c>
      <c r="AC120" s="134" t="s">
        <v>6</v>
      </c>
      <c r="AD120" s="124" t="s">
        <v>2701</v>
      </c>
      <c r="AE120" s="125" t="s">
        <v>2702</v>
      </c>
      <c r="AF120" s="6" t="s">
        <v>935</v>
      </c>
      <c r="AG120" s="1">
        <v>15</v>
      </c>
      <c r="AH120" s="6" t="s">
        <v>56</v>
      </c>
      <c r="AI120" s="6" t="s">
        <v>836</v>
      </c>
      <c r="AJ120" s="107"/>
      <c r="AO120" s="88" t="s">
        <v>2528</v>
      </c>
      <c r="AQ120" s="136"/>
      <c r="AR120" s="107" t="s">
        <v>2570</v>
      </c>
      <c r="AS120" s="6" t="s">
        <v>2844</v>
      </c>
      <c r="AT120" s="6" t="s">
        <v>2843</v>
      </c>
      <c r="AU120" s="76">
        <v>1888</v>
      </c>
      <c r="AV120" s="76">
        <v>1889</v>
      </c>
      <c r="AW120" s="76">
        <v>1890</v>
      </c>
      <c r="AX120" s="76">
        <v>1900</v>
      </c>
      <c r="AY120" s="76">
        <v>1900</v>
      </c>
      <c r="AZ120" s="76">
        <v>1907</v>
      </c>
      <c r="BA120" s="76">
        <v>1907</v>
      </c>
      <c r="BE120" s="184">
        <v>965115</v>
      </c>
      <c r="BF120" s="97"/>
      <c r="BG120" s="107"/>
      <c r="BJ120" s="107"/>
      <c r="BM120" s="130" t="s">
        <v>2705</v>
      </c>
      <c r="BO120" s="131" t="s">
        <v>2714</v>
      </c>
      <c r="BR120" s="15" t="s">
        <v>942</v>
      </c>
      <c r="BU120" s="76"/>
      <c r="BV120" s="76"/>
      <c r="BW120" s="76"/>
      <c r="BX120" s="76"/>
      <c r="BY120" s="76"/>
      <c r="BZ120" s="76"/>
      <c r="CA120" s="76"/>
      <c r="CB120" s="107"/>
    </row>
    <row r="121" spans="1:80" s="2" customFormat="1" x14ac:dyDescent="0.25">
      <c r="A121" s="96">
        <f t="shared" si="4"/>
        <v>115</v>
      </c>
      <c r="B121" s="135" t="s">
        <v>128</v>
      </c>
      <c r="C121" s="77" t="s">
        <v>2460</v>
      </c>
      <c r="D121" s="92" t="s">
        <v>2575</v>
      </c>
      <c r="E121" s="135"/>
      <c r="F121" s="2">
        <v>79</v>
      </c>
      <c r="G121" s="89">
        <v>42991</v>
      </c>
      <c r="H121" s="79" t="s">
        <v>2698</v>
      </c>
      <c r="I121" s="135"/>
      <c r="J121" s="135"/>
      <c r="K121" s="135"/>
      <c r="L121" s="79"/>
      <c r="M121" s="139"/>
      <c r="N121" s="78"/>
      <c r="P121" s="79" t="str">
        <f>IF(COUNTIF(L121:O121,"=*")&gt;1,"Multiple", IF(L121="P","Surface",IF(M121="P", "Underground",IF(N121="P", "Placer", IF(O121="P", "Solution","")))))</f>
        <v/>
      </c>
      <c r="Q121" s="95" t="s">
        <v>2486</v>
      </c>
      <c r="R121" s="90" t="s">
        <v>2570</v>
      </c>
      <c r="S121" s="34"/>
      <c r="T121" s="26">
        <v>41.3510420104</v>
      </c>
      <c r="U121" s="27">
        <v>-110.995213654</v>
      </c>
      <c r="V121" s="141"/>
      <c r="W121" s="141"/>
      <c r="X121" s="142"/>
      <c r="Y121" s="143"/>
      <c r="Z121" s="135"/>
      <c r="AA121" s="87" t="s">
        <v>3205</v>
      </c>
      <c r="AB121" s="135" t="s">
        <v>22</v>
      </c>
      <c r="AC121" s="135" t="s">
        <v>6</v>
      </c>
      <c r="AD121" s="124" t="s">
        <v>2701</v>
      </c>
      <c r="AE121" s="125" t="s">
        <v>2702</v>
      </c>
      <c r="AF121" s="7" t="s">
        <v>2401</v>
      </c>
      <c r="AH121" s="6" t="s">
        <v>56</v>
      </c>
      <c r="AI121" s="6" t="s">
        <v>836</v>
      </c>
      <c r="AJ121" s="78"/>
      <c r="AO121" s="91" t="s">
        <v>2528</v>
      </c>
      <c r="AQ121" s="141"/>
      <c r="AR121" s="107" t="s">
        <v>2570</v>
      </c>
      <c r="AS121" s="7"/>
      <c r="AT121" s="7"/>
      <c r="AU121" s="77"/>
      <c r="AV121" s="77"/>
      <c r="AW121" s="77"/>
      <c r="AX121" s="77"/>
      <c r="AY121" s="77"/>
      <c r="AZ121" s="77"/>
      <c r="BA121" s="77"/>
      <c r="BE121" s="186"/>
      <c r="BG121" s="78"/>
      <c r="BJ121" s="78"/>
      <c r="BN121" s="7"/>
      <c r="BO121" s="139" t="s">
        <v>2714</v>
      </c>
      <c r="BR121" s="17"/>
      <c r="BU121" s="77">
        <v>6753</v>
      </c>
      <c r="BV121" s="77">
        <v>9</v>
      </c>
      <c r="BW121" s="77">
        <v>8.1</v>
      </c>
      <c r="BX121" s="77"/>
      <c r="BY121" s="77">
        <v>38.33</v>
      </c>
      <c r="BZ121" s="77">
        <v>53.57</v>
      </c>
      <c r="CA121" s="77"/>
      <c r="CB121" s="78"/>
    </row>
    <row r="122" spans="1:80" s="2" customFormat="1" x14ac:dyDescent="0.25">
      <c r="A122" s="96">
        <f t="shared" si="4"/>
        <v>116</v>
      </c>
      <c r="B122" s="135" t="s">
        <v>128</v>
      </c>
      <c r="C122" s="77" t="s">
        <v>2462</v>
      </c>
      <c r="D122" s="92" t="s">
        <v>2575</v>
      </c>
      <c r="E122" s="135"/>
      <c r="F122" s="2">
        <v>79</v>
      </c>
      <c r="G122" s="89">
        <v>42991</v>
      </c>
      <c r="H122" s="79" t="s">
        <v>2698</v>
      </c>
      <c r="I122" s="135"/>
      <c r="J122" s="135"/>
      <c r="K122" s="135"/>
      <c r="L122" s="79"/>
      <c r="M122" s="139"/>
      <c r="N122" s="78"/>
      <c r="P122" s="79" t="str">
        <f>IF(COUNTIF(L122:O122,"=*")&gt;1,"Multiple", IF(L122="P","Surface",IF(M122="P", "Underground",IF(N122="P", "Placer", IF(O122="P", "Solution","")))))</f>
        <v/>
      </c>
      <c r="Q122" s="95" t="s">
        <v>2486</v>
      </c>
      <c r="R122" s="90" t="s">
        <v>2570</v>
      </c>
      <c r="S122" s="34"/>
      <c r="T122" s="26">
        <v>41.3510420104</v>
      </c>
      <c r="U122" s="27">
        <v>-110.995213654</v>
      </c>
      <c r="V122" s="141"/>
      <c r="W122" s="141"/>
      <c r="X122" s="142"/>
      <c r="Y122" s="143"/>
      <c r="Z122" s="135"/>
      <c r="AA122" s="87" t="s">
        <v>3205</v>
      </c>
      <c r="AB122" s="135" t="s">
        <v>22</v>
      </c>
      <c r="AC122" s="135" t="s">
        <v>6</v>
      </c>
      <c r="AD122" s="124" t="s">
        <v>2701</v>
      </c>
      <c r="AE122" s="125" t="s">
        <v>2702</v>
      </c>
      <c r="AF122" s="7" t="s">
        <v>2402</v>
      </c>
      <c r="AG122" s="2" t="s">
        <v>807</v>
      </c>
      <c r="AH122" s="6" t="s">
        <v>56</v>
      </c>
      <c r="AI122" s="6" t="s">
        <v>836</v>
      </c>
      <c r="AJ122" s="78"/>
      <c r="AO122" s="91" t="s">
        <v>2528</v>
      </c>
      <c r="AQ122" s="141"/>
      <c r="AR122" s="107" t="s">
        <v>2570</v>
      </c>
      <c r="AS122" s="7"/>
      <c r="AT122" s="7"/>
      <c r="AU122" s="77"/>
      <c r="AV122" s="77"/>
      <c r="AW122" s="77"/>
      <c r="AX122" s="77"/>
      <c r="AY122" s="77"/>
      <c r="AZ122" s="77"/>
      <c r="BA122" s="77"/>
      <c r="BE122" s="186"/>
      <c r="BG122" s="78"/>
      <c r="BJ122" s="78"/>
      <c r="BN122" s="7"/>
      <c r="BO122" s="139" t="s">
        <v>2714</v>
      </c>
      <c r="BR122" s="17"/>
      <c r="BU122" s="77">
        <v>6393</v>
      </c>
      <c r="BV122" s="77">
        <v>5.9</v>
      </c>
      <c r="BW122" s="77">
        <v>9.3699999999999992</v>
      </c>
      <c r="BX122" s="77">
        <v>0.65</v>
      </c>
      <c r="BY122" s="77">
        <v>35.65</v>
      </c>
      <c r="BZ122" s="77">
        <v>54.98</v>
      </c>
      <c r="CA122" s="77"/>
      <c r="CB122" s="78"/>
    </row>
    <row r="123" spans="1:80" x14ac:dyDescent="0.25">
      <c r="A123" s="96">
        <f t="shared" si="4"/>
        <v>117</v>
      </c>
      <c r="B123" s="134" t="s">
        <v>129</v>
      </c>
      <c r="D123" s="134" t="s">
        <v>2697</v>
      </c>
      <c r="E123" s="134" t="s">
        <v>2726</v>
      </c>
      <c r="F123" s="1">
        <f t="shared" ref="F123:F156" si="7">F122+1</f>
        <v>80</v>
      </c>
      <c r="G123" s="86">
        <v>42991</v>
      </c>
      <c r="H123" s="87" t="s">
        <v>2698</v>
      </c>
      <c r="I123" s="134" t="s">
        <v>128</v>
      </c>
      <c r="J123" s="134" t="s">
        <v>56</v>
      </c>
      <c r="K123" s="134" t="s">
        <v>57</v>
      </c>
      <c r="L123" s="87"/>
      <c r="M123" s="131" t="s">
        <v>2570</v>
      </c>
      <c r="N123" s="107"/>
      <c r="P123" s="87" t="str">
        <f>IF(COUNTIF(L123:O123,"=*")&gt;1,"Multiple", IF(L123="P","Surface",IF(M123="P", "Underground",IF(N123="P", "Placer", IF(O123="P", "Solution","")))))</f>
        <v>Underground</v>
      </c>
      <c r="Q123" s="95" t="s">
        <v>11</v>
      </c>
      <c r="R123" s="93" t="s">
        <v>2570</v>
      </c>
      <c r="S123" s="33"/>
      <c r="T123" s="12">
        <v>41.3510420104</v>
      </c>
      <c r="U123" s="13">
        <v>-110.995213654</v>
      </c>
      <c r="V123" s="144">
        <v>16</v>
      </c>
      <c r="W123" s="144">
        <v>120</v>
      </c>
      <c r="X123" s="137">
        <v>19</v>
      </c>
      <c r="Y123" s="138"/>
      <c r="Z123" s="134" t="s">
        <v>55</v>
      </c>
      <c r="AA123" s="87" t="s">
        <v>3206</v>
      </c>
      <c r="AB123" s="134" t="s">
        <v>22</v>
      </c>
      <c r="AC123" s="134" t="s">
        <v>6</v>
      </c>
      <c r="AD123" s="124" t="s">
        <v>2701</v>
      </c>
      <c r="AE123" s="125" t="s">
        <v>2702</v>
      </c>
      <c r="AF123" s="6" t="s">
        <v>935</v>
      </c>
      <c r="AG123" s="1">
        <v>18</v>
      </c>
      <c r="AH123" s="6" t="s">
        <v>56</v>
      </c>
      <c r="AI123" s="6" t="s">
        <v>836</v>
      </c>
      <c r="AJ123" s="107"/>
      <c r="AO123" s="88" t="s">
        <v>2528</v>
      </c>
      <c r="AQ123" s="136"/>
      <c r="AR123" s="107" t="s">
        <v>2570</v>
      </c>
      <c r="AU123" s="76">
        <v>1900</v>
      </c>
      <c r="AV123" s="76">
        <v>1900</v>
      </c>
      <c r="BE123" s="184" t="s">
        <v>807</v>
      </c>
      <c r="BG123" s="107"/>
      <c r="BJ123" s="107"/>
      <c r="BO123" s="131" t="s">
        <v>7</v>
      </c>
      <c r="BU123" s="76"/>
      <c r="BV123" s="76"/>
      <c r="BW123" s="76"/>
      <c r="BX123" s="76"/>
      <c r="BY123" s="76"/>
      <c r="BZ123" s="76"/>
      <c r="CA123" s="76"/>
      <c r="CB123" s="107"/>
    </row>
    <row r="124" spans="1:80" ht="30" x14ac:dyDescent="0.25">
      <c r="A124" s="96">
        <f t="shared" si="4"/>
        <v>118</v>
      </c>
      <c r="B124" s="134" t="s">
        <v>130</v>
      </c>
      <c r="D124" s="134" t="s">
        <v>2697</v>
      </c>
      <c r="E124" s="134" t="s">
        <v>2726</v>
      </c>
      <c r="F124" s="1">
        <f t="shared" si="7"/>
        <v>81</v>
      </c>
      <c r="G124" s="86">
        <v>42991</v>
      </c>
      <c r="H124" s="87" t="s">
        <v>2698</v>
      </c>
      <c r="I124" s="134" t="s">
        <v>945</v>
      </c>
      <c r="J124" s="134" t="s">
        <v>59</v>
      </c>
      <c r="K124" s="134" t="s">
        <v>57</v>
      </c>
      <c r="L124" s="87"/>
      <c r="M124" s="131" t="s">
        <v>2570</v>
      </c>
      <c r="N124" s="107"/>
      <c r="P124" s="87" t="str">
        <f>IF(COUNTIF(L124:O124,"=*")&gt;1,"Multiple", IF(L124="P","Surface",IF(M124="P", "Underground",IF(N124="P", "Placer", IF(O124="P", "Solution","")))))</f>
        <v>Underground</v>
      </c>
      <c r="Q124" s="95" t="s">
        <v>11</v>
      </c>
      <c r="R124" s="93" t="s">
        <v>2570</v>
      </c>
      <c r="S124" s="33"/>
      <c r="T124" s="12">
        <v>42.972522064700001</v>
      </c>
      <c r="U124" s="13">
        <v>-110.632852931</v>
      </c>
      <c r="V124" s="144">
        <v>35</v>
      </c>
      <c r="W124" s="144">
        <v>116</v>
      </c>
      <c r="X124" s="137">
        <v>36</v>
      </c>
      <c r="Y124" s="138"/>
      <c r="Z124" s="134" t="s">
        <v>84</v>
      </c>
      <c r="AA124" s="87" t="s">
        <v>3206</v>
      </c>
      <c r="AB124" s="134" t="s">
        <v>22</v>
      </c>
      <c r="AC124" s="134" t="s">
        <v>6</v>
      </c>
      <c r="AD124" s="124" t="s">
        <v>2701</v>
      </c>
      <c r="AE124" s="125" t="s">
        <v>2702</v>
      </c>
      <c r="AH124" s="200" t="s">
        <v>946</v>
      </c>
      <c r="AI124" s="6" t="s">
        <v>846</v>
      </c>
      <c r="AJ124" s="107"/>
      <c r="AO124" s="88" t="s">
        <v>2528</v>
      </c>
      <c r="AQ124" s="136"/>
      <c r="AR124" s="107" t="s">
        <v>2570</v>
      </c>
      <c r="AS124" s="6" t="s">
        <v>944</v>
      </c>
      <c r="AT124" s="6" t="s">
        <v>944</v>
      </c>
      <c r="AU124" s="76">
        <v>1950</v>
      </c>
      <c r="AV124" s="76">
        <v>1954</v>
      </c>
      <c r="BE124" s="197">
        <v>25051</v>
      </c>
      <c r="BF124" s="97"/>
      <c r="BG124" s="107"/>
      <c r="BJ124" s="107"/>
      <c r="BM124" s="130" t="s">
        <v>2705</v>
      </c>
      <c r="BO124" s="131" t="s">
        <v>7</v>
      </c>
      <c r="BR124" s="15" t="s">
        <v>943</v>
      </c>
      <c r="BU124" s="76"/>
      <c r="BV124" s="76"/>
      <c r="BW124" s="76"/>
      <c r="BX124" s="76"/>
      <c r="BY124" s="76"/>
      <c r="BZ124" s="76"/>
      <c r="CA124" s="76"/>
      <c r="CB124" s="107"/>
    </row>
    <row r="125" spans="1:80" ht="30" x14ac:dyDescent="0.25">
      <c r="A125" s="96">
        <f t="shared" si="4"/>
        <v>119</v>
      </c>
      <c r="B125" s="134" t="s">
        <v>131</v>
      </c>
      <c r="D125" s="134" t="s">
        <v>2697</v>
      </c>
      <c r="E125" s="134" t="s">
        <v>2726</v>
      </c>
      <c r="F125" s="1">
        <f t="shared" si="7"/>
        <v>82</v>
      </c>
      <c r="G125" s="86">
        <v>42991</v>
      </c>
      <c r="H125" s="87" t="s">
        <v>2698</v>
      </c>
      <c r="I125" s="134" t="s">
        <v>947</v>
      </c>
      <c r="J125" s="134" t="s">
        <v>15</v>
      </c>
      <c r="K125" s="134" t="s">
        <v>16</v>
      </c>
      <c r="L125" s="87"/>
      <c r="M125" s="131" t="s">
        <v>2570</v>
      </c>
      <c r="N125" s="107"/>
      <c r="P125" s="87" t="str">
        <f>IF(COUNTIF(L125:O125,"=*")&gt;1,"Multiple", IF(L125="P","Surface",IF(M125="P", "Underground",IF(N125="P", "Placer", IF(O125="P", "Solution","")))))</f>
        <v>Underground</v>
      </c>
      <c r="Q125" s="95" t="s">
        <v>11</v>
      </c>
      <c r="R125" s="93" t="s">
        <v>2570</v>
      </c>
      <c r="S125" s="33"/>
      <c r="T125" s="12">
        <v>44.900058871900001</v>
      </c>
      <c r="U125" s="13">
        <v>-107.000961143</v>
      </c>
      <c r="V125" s="144">
        <v>57</v>
      </c>
      <c r="W125" s="144">
        <v>84</v>
      </c>
      <c r="X125" s="137">
        <v>21</v>
      </c>
      <c r="Y125" s="138"/>
      <c r="Z125" s="134" t="s">
        <v>15</v>
      </c>
      <c r="AA125" s="87" t="s">
        <v>3205</v>
      </c>
      <c r="AB125" s="134" t="s">
        <v>11</v>
      </c>
      <c r="AC125" s="134" t="s">
        <v>6</v>
      </c>
      <c r="AD125" s="124" t="s">
        <v>2701</v>
      </c>
      <c r="AE125" s="125" t="s">
        <v>2702</v>
      </c>
      <c r="AF125" s="6" t="s">
        <v>850</v>
      </c>
      <c r="AH125" s="187" t="s">
        <v>899</v>
      </c>
      <c r="AI125" s="6" t="s">
        <v>836</v>
      </c>
      <c r="AJ125" s="107"/>
      <c r="AO125" s="88" t="s">
        <v>2528</v>
      </c>
      <c r="AQ125" s="136"/>
      <c r="AR125" s="107" t="s">
        <v>2570</v>
      </c>
      <c r="AS125" s="6" t="s">
        <v>2845</v>
      </c>
      <c r="AT125" s="6" t="s">
        <v>2846</v>
      </c>
      <c r="AU125" s="76">
        <v>1911</v>
      </c>
      <c r="AV125" s="76">
        <v>1914</v>
      </c>
      <c r="AW125" s="76">
        <v>1916</v>
      </c>
      <c r="AX125" s="76">
        <v>1919</v>
      </c>
      <c r="AY125" s="76">
        <v>1920</v>
      </c>
      <c r="AZ125" s="76">
        <v>1933</v>
      </c>
      <c r="BA125" s="76">
        <v>1933</v>
      </c>
      <c r="BE125" s="184">
        <v>3783</v>
      </c>
      <c r="BF125" s="97"/>
      <c r="BG125" s="107"/>
      <c r="BJ125" s="107"/>
      <c r="BM125" s="130" t="s">
        <v>2705</v>
      </c>
      <c r="BO125" s="131" t="s">
        <v>2714</v>
      </c>
      <c r="BU125" s="76"/>
      <c r="BV125" s="76"/>
      <c r="BW125" s="76"/>
      <c r="BX125" s="76"/>
      <c r="BY125" s="76"/>
      <c r="BZ125" s="76"/>
      <c r="CA125" s="76" t="s">
        <v>839</v>
      </c>
      <c r="CB125" s="107"/>
    </row>
    <row r="126" spans="1:80" x14ac:dyDescent="0.25">
      <c r="A126" s="96">
        <f t="shared" si="4"/>
        <v>120</v>
      </c>
      <c r="B126" s="134" t="s">
        <v>132</v>
      </c>
      <c r="D126" s="134" t="s">
        <v>2697</v>
      </c>
      <c r="E126" s="134" t="s">
        <v>2726</v>
      </c>
      <c r="F126" s="1">
        <f t="shared" si="7"/>
        <v>83</v>
      </c>
      <c r="G126" s="86">
        <v>42991</v>
      </c>
      <c r="H126" s="87" t="s">
        <v>2698</v>
      </c>
      <c r="I126" s="134"/>
      <c r="J126" s="134" t="s">
        <v>133</v>
      </c>
      <c r="K126" s="134" t="s">
        <v>16</v>
      </c>
      <c r="L126" s="87"/>
      <c r="M126" s="131" t="s">
        <v>2570</v>
      </c>
      <c r="N126" s="107"/>
      <c r="P126" s="87" t="str">
        <f>IF(COUNTIF(L126:O126,"=*")&gt;1,"Multiple", IF(L126="P","Surface",IF(M126="P", "Underground",IF(N126="P", "Placer", IF(O126="P", "Solution","")))))</f>
        <v>Underground</v>
      </c>
      <c r="Q126" s="95" t="s">
        <v>3181</v>
      </c>
      <c r="R126" s="93" t="s">
        <v>2570</v>
      </c>
      <c r="S126" s="33"/>
      <c r="T126" s="12">
        <v>43.178875404999999</v>
      </c>
      <c r="U126" s="13">
        <v>-105.74858037200001</v>
      </c>
      <c r="V126" s="144">
        <v>37</v>
      </c>
      <c r="W126" s="144">
        <v>74</v>
      </c>
      <c r="X126" s="137">
        <v>16</v>
      </c>
      <c r="Y126" s="138"/>
      <c r="Z126" s="134" t="s">
        <v>88</v>
      </c>
      <c r="AA126" s="87" t="s">
        <v>3206</v>
      </c>
      <c r="AB126" s="134" t="s">
        <v>80</v>
      </c>
      <c r="AC126" s="134" t="s">
        <v>118</v>
      </c>
      <c r="AD126" s="124" t="s">
        <v>2701</v>
      </c>
      <c r="AE126" s="125" t="s">
        <v>2702</v>
      </c>
      <c r="AH126" s="187" t="s">
        <v>805</v>
      </c>
      <c r="AI126" s="18" t="s">
        <v>835</v>
      </c>
      <c r="AJ126" s="107"/>
      <c r="AO126" s="88" t="s">
        <v>2528</v>
      </c>
      <c r="AQ126" s="136"/>
      <c r="AR126" s="107" t="s">
        <v>2570</v>
      </c>
      <c r="AU126" s="76">
        <v>1962</v>
      </c>
      <c r="AV126" s="76">
        <v>1965</v>
      </c>
      <c r="BA126" s="76">
        <v>1965</v>
      </c>
      <c r="BE126" s="184">
        <v>10545</v>
      </c>
      <c r="BF126" s="97"/>
      <c r="BG126" s="107"/>
      <c r="BJ126" s="107"/>
      <c r="BM126" s="130" t="s">
        <v>2705</v>
      </c>
      <c r="BO126" s="131" t="s">
        <v>7</v>
      </c>
      <c r="BU126" s="76"/>
      <c r="BV126" s="76"/>
      <c r="BW126" s="76"/>
      <c r="BX126" s="76"/>
      <c r="BY126" s="76"/>
      <c r="BZ126" s="76"/>
      <c r="CA126" s="76"/>
      <c r="CB126" s="107"/>
    </row>
    <row r="127" spans="1:80" x14ac:dyDescent="0.25">
      <c r="A127" s="96">
        <f t="shared" si="4"/>
        <v>121</v>
      </c>
      <c r="B127" s="134" t="s">
        <v>134</v>
      </c>
      <c r="D127" s="134" t="s">
        <v>2697</v>
      </c>
      <c r="E127" s="134" t="s">
        <v>2726</v>
      </c>
      <c r="F127" s="1">
        <f t="shared" si="7"/>
        <v>84</v>
      </c>
      <c r="G127" s="86">
        <v>42991</v>
      </c>
      <c r="H127" s="87" t="s">
        <v>2698</v>
      </c>
      <c r="I127" s="134"/>
      <c r="J127" s="134" t="s">
        <v>37</v>
      </c>
      <c r="K127" s="134" t="s">
        <v>20</v>
      </c>
      <c r="L127" s="87"/>
      <c r="M127" s="131" t="s">
        <v>2570</v>
      </c>
      <c r="N127" s="107"/>
      <c r="P127" s="87" t="str">
        <f>IF(COUNTIF(L127:O127,"=*")&gt;1,"Multiple", IF(L127="P","Surface",IF(M127="P", "Underground",IF(N127="P", "Placer", IF(O127="P", "Solution","")))))</f>
        <v>Underground</v>
      </c>
      <c r="Q127" s="95" t="s">
        <v>11</v>
      </c>
      <c r="R127" s="93" t="s">
        <v>2570</v>
      </c>
      <c r="S127" s="33"/>
      <c r="T127" s="12">
        <v>43.9370601448</v>
      </c>
      <c r="U127" s="13">
        <v>-104.206970025</v>
      </c>
      <c r="V127" s="144">
        <v>46</v>
      </c>
      <c r="W127" s="144">
        <v>61</v>
      </c>
      <c r="X127" s="137">
        <v>29</v>
      </c>
      <c r="Y127" s="138"/>
      <c r="Z127" s="134" t="s">
        <v>36</v>
      </c>
      <c r="AA127" s="87" t="s">
        <v>3205</v>
      </c>
      <c r="AB127" s="134" t="s">
        <v>22</v>
      </c>
      <c r="AC127" s="134" t="s">
        <v>6</v>
      </c>
      <c r="AD127" s="124" t="s">
        <v>2701</v>
      </c>
      <c r="AE127" s="125" t="s">
        <v>2702</v>
      </c>
      <c r="AG127" s="1" t="s">
        <v>807</v>
      </c>
      <c r="AH127" s="187" t="s">
        <v>832</v>
      </c>
      <c r="AI127" s="6" t="s">
        <v>833</v>
      </c>
      <c r="AJ127" s="107"/>
      <c r="AO127" s="88" t="s">
        <v>2528</v>
      </c>
      <c r="AQ127" s="136"/>
      <c r="AR127" s="107" t="s">
        <v>2570</v>
      </c>
      <c r="AS127" s="6" t="s">
        <v>2848</v>
      </c>
      <c r="AT127" s="6" t="s">
        <v>2847</v>
      </c>
      <c r="AU127" s="76">
        <v>1895</v>
      </c>
      <c r="AV127" s="76">
        <v>1901</v>
      </c>
      <c r="AW127" s="76">
        <v>1905</v>
      </c>
      <c r="AX127" s="76">
        <v>1910</v>
      </c>
      <c r="BA127" s="76">
        <v>1910</v>
      </c>
      <c r="BE127" s="197">
        <v>452526</v>
      </c>
      <c r="BF127" s="97"/>
      <c r="BG127" s="107"/>
      <c r="BJ127" s="107"/>
      <c r="BM127" s="130" t="s">
        <v>2705</v>
      </c>
      <c r="BN127" s="6" t="s">
        <v>948</v>
      </c>
      <c r="BO127" s="131" t="s">
        <v>3149</v>
      </c>
      <c r="BU127" s="76"/>
      <c r="BV127" s="76"/>
      <c r="BW127" s="76"/>
      <c r="BX127" s="76"/>
      <c r="BY127" s="76"/>
      <c r="BZ127" s="76"/>
      <c r="CA127" s="76" t="s">
        <v>838</v>
      </c>
      <c r="CB127" s="107"/>
    </row>
    <row r="128" spans="1:80" x14ac:dyDescent="0.25">
      <c r="A128" s="96">
        <f t="shared" si="4"/>
        <v>122</v>
      </c>
      <c r="B128" s="134" t="s">
        <v>135</v>
      </c>
      <c r="D128" s="134" t="s">
        <v>2697</v>
      </c>
      <c r="E128" s="134" t="s">
        <v>2726</v>
      </c>
      <c r="F128" s="1">
        <f t="shared" si="7"/>
        <v>85</v>
      </c>
      <c r="G128" s="86">
        <v>42991</v>
      </c>
      <c r="H128" s="87" t="s">
        <v>2698</v>
      </c>
      <c r="I128" s="134"/>
      <c r="J128" s="134" t="s">
        <v>37</v>
      </c>
      <c r="K128" s="134" t="s">
        <v>20</v>
      </c>
      <c r="L128" s="87"/>
      <c r="M128" s="131" t="s">
        <v>2570</v>
      </c>
      <c r="N128" s="107"/>
      <c r="P128" s="87" t="str">
        <f>IF(COUNTIF(L128:O128,"=*")&gt;1,"Multiple", IF(L128="P","Surface",IF(M128="P", "Underground",IF(N128="P", "Placer", IF(O128="P", "Solution","")))))</f>
        <v>Underground</v>
      </c>
      <c r="Q128" s="95" t="s">
        <v>11</v>
      </c>
      <c r="R128" s="93" t="s">
        <v>2570</v>
      </c>
      <c r="S128" s="33"/>
      <c r="T128" s="12">
        <v>43.937536697600002</v>
      </c>
      <c r="U128" s="13">
        <v>-104.227092199</v>
      </c>
      <c r="V128" s="144">
        <v>46</v>
      </c>
      <c r="W128" s="144">
        <v>61</v>
      </c>
      <c r="X128" s="137">
        <v>30</v>
      </c>
      <c r="Y128" s="138"/>
      <c r="Z128" s="134" t="s">
        <v>36</v>
      </c>
      <c r="AA128" s="87" t="s">
        <v>3206</v>
      </c>
      <c r="AB128" s="134" t="s">
        <v>22</v>
      </c>
      <c r="AC128" s="134" t="s">
        <v>6</v>
      </c>
      <c r="AD128" s="124" t="s">
        <v>2701</v>
      </c>
      <c r="AE128" s="125" t="s">
        <v>2702</v>
      </c>
      <c r="AH128" s="187" t="s">
        <v>832</v>
      </c>
      <c r="AI128" s="6" t="s">
        <v>833</v>
      </c>
      <c r="AJ128" s="107"/>
      <c r="AO128" s="88" t="s">
        <v>2528</v>
      </c>
      <c r="AQ128" s="136"/>
      <c r="AR128" s="107" t="s">
        <v>2570</v>
      </c>
      <c r="AS128" s="6" t="s">
        <v>2848</v>
      </c>
      <c r="AT128" s="6" t="s">
        <v>2847</v>
      </c>
      <c r="AU128" s="76">
        <v>1895</v>
      </c>
      <c r="AV128" s="76">
        <v>1901</v>
      </c>
      <c r="AW128" s="76">
        <v>1905</v>
      </c>
      <c r="AX128" s="76">
        <v>1910</v>
      </c>
      <c r="BA128" s="76">
        <v>1910</v>
      </c>
      <c r="BE128" s="184"/>
      <c r="BG128" s="107"/>
      <c r="BJ128" s="107"/>
      <c r="BO128" s="131" t="s">
        <v>7</v>
      </c>
      <c r="BU128" s="76"/>
      <c r="BV128" s="76"/>
      <c r="BW128" s="76"/>
      <c r="BX128" s="76"/>
      <c r="BY128" s="76"/>
      <c r="BZ128" s="76"/>
      <c r="CA128" s="76" t="s">
        <v>838</v>
      </c>
      <c r="CB128" s="107"/>
    </row>
    <row r="129" spans="1:80" x14ac:dyDescent="0.25">
      <c r="A129" s="96">
        <f t="shared" si="4"/>
        <v>123</v>
      </c>
      <c r="B129" s="134" t="s">
        <v>136</v>
      </c>
      <c r="D129" s="134" t="s">
        <v>2697</v>
      </c>
      <c r="E129" s="134" t="s">
        <v>2726</v>
      </c>
      <c r="F129" s="1">
        <f t="shared" si="7"/>
        <v>86</v>
      </c>
      <c r="G129" s="86">
        <v>42991</v>
      </c>
      <c r="H129" s="87" t="s">
        <v>2698</v>
      </c>
      <c r="I129" s="134"/>
      <c r="J129" s="134" t="s">
        <v>37</v>
      </c>
      <c r="K129" s="134" t="s">
        <v>20</v>
      </c>
      <c r="L129" s="87"/>
      <c r="M129" s="131" t="s">
        <v>2570</v>
      </c>
      <c r="N129" s="107"/>
      <c r="P129" s="87" t="str">
        <f>IF(COUNTIF(L129:O129,"=*")&gt;1,"Multiple", IF(L129="P","Surface",IF(M129="P", "Underground",IF(N129="P", "Placer", IF(O129="P", "Solution","")))))</f>
        <v>Underground</v>
      </c>
      <c r="Q129" s="95" t="s">
        <v>11</v>
      </c>
      <c r="R129" s="93" t="s">
        <v>2570</v>
      </c>
      <c r="S129" s="33"/>
      <c r="T129" s="12">
        <v>43.951841420800001</v>
      </c>
      <c r="U129" s="13">
        <v>-104.22700153300001</v>
      </c>
      <c r="V129" s="144">
        <v>46</v>
      </c>
      <c r="W129" s="144">
        <v>61</v>
      </c>
      <c r="X129" s="137">
        <v>19</v>
      </c>
      <c r="Y129" s="138"/>
      <c r="Z129" s="134" t="s">
        <v>36</v>
      </c>
      <c r="AA129" s="87" t="s">
        <v>3206</v>
      </c>
      <c r="AB129" s="134" t="s">
        <v>22</v>
      </c>
      <c r="AC129" s="134" t="s">
        <v>6</v>
      </c>
      <c r="AD129" s="124" t="s">
        <v>2701</v>
      </c>
      <c r="AE129" s="125" t="s">
        <v>2702</v>
      </c>
      <c r="AG129" s="1">
        <v>6</v>
      </c>
      <c r="AH129" s="187" t="s">
        <v>832</v>
      </c>
      <c r="AI129" s="6" t="s">
        <v>833</v>
      </c>
      <c r="AJ129" s="107"/>
      <c r="AO129" s="88" t="s">
        <v>2528</v>
      </c>
      <c r="AQ129" s="136"/>
      <c r="AR129" s="107" t="s">
        <v>2570</v>
      </c>
      <c r="AS129" s="6" t="s">
        <v>949</v>
      </c>
      <c r="AT129" s="6" t="s">
        <v>949</v>
      </c>
      <c r="AU129" s="76">
        <v>1911</v>
      </c>
      <c r="AV129" s="76">
        <v>1912</v>
      </c>
      <c r="BA129" s="76">
        <v>1912</v>
      </c>
      <c r="BE129" s="184">
        <v>249860</v>
      </c>
      <c r="BF129" s="97"/>
      <c r="BG129" s="107"/>
      <c r="BJ129" s="107"/>
      <c r="BM129" s="130" t="s">
        <v>2705</v>
      </c>
      <c r="BO129" s="131" t="s">
        <v>7</v>
      </c>
      <c r="BU129" s="76"/>
      <c r="BV129" s="76"/>
      <c r="BW129" s="76"/>
      <c r="BX129" s="76"/>
      <c r="BY129" s="76"/>
      <c r="BZ129" s="76"/>
      <c r="CA129" s="76" t="s">
        <v>838</v>
      </c>
      <c r="CB129" s="107"/>
    </row>
    <row r="130" spans="1:80" x14ac:dyDescent="0.25">
      <c r="A130" s="96">
        <f t="shared" si="4"/>
        <v>124</v>
      </c>
      <c r="B130" s="134" t="s">
        <v>137</v>
      </c>
      <c r="D130" s="134" t="s">
        <v>2697</v>
      </c>
      <c r="E130" s="134" t="s">
        <v>2726</v>
      </c>
      <c r="F130" s="1">
        <f t="shared" si="7"/>
        <v>87</v>
      </c>
      <c r="G130" s="86">
        <v>42991</v>
      </c>
      <c r="H130" s="87" t="s">
        <v>2698</v>
      </c>
      <c r="I130" s="134"/>
      <c r="J130" s="134" t="s">
        <v>37</v>
      </c>
      <c r="K130" s="134" t="s">
        <v>20</v>
      </c>
      <c r="L130" s="87"/>
      <c r="M130" s="131" t="s">
        <v>2570</v>
      </c>
      <c r="N130" s="107"/>
      <c r="P130" s="87" t="str">
        <f>IF(COUNTIF(L130:O130,"=*")&gt;1,"Multiple", IF(L130="P","Surface",IF(M130="P", "Underground",IF(N130="P", "Placer", IF(O130="P", "Solution","")))))</f>
        <v>Underground</v>
      </c>
      <c r="Q130" s="95" t="s">
        <v>11</v>
      </c>
      <c r="R130" s="93" t="s">
        <v>2570</v>
      </c>
      <c r="S130" s="33"/>
      <c r="T130" s="12">
        <v>43.965970927599997</v>
      </c>
      <c r="U130" s="13">
        <v>-104.147409012</v>
      </c>
      <c r="V130" s="144">
        <v>46</v>
      </c>
      <c r="W130" s="144">
        <v>61</v>
      </c>
      <c r="X130" s="137">
        <v>14</v>
      </c>
      <c r="Y130" s="138"/>
      <c r="Z130" s="134" t="s">
        <v>36</v>
      </c>
      <c r="AA130" s="87" t="s">
        <v>3206</v>
      </c>
      <c r="AB130" s="134" t="s">
        <v>22</v>
      </c>
      <c r="AC130" s="134" t="s">
        <v>6</v>
      </c>
      <c r="AD130" s="124" t="s">
        <v>2701</v>
      </c>
      <c r="AE130" s="125" t="s">
        <v>2702</v>
      </c>
      <c r="AG130" s="1">
        <v>6</v>
      </c>
      <c r="AH130" s="187" t="s">
        <v>832</v>
      </c>
      <c r="AI130" s="6" t="s">
        <v>833</v>
      </c>
      <c r="AJ130" s="107"/>
      <c r="AO130" s="88" t="s">
        <v>2528</v>
      </c>
      <c r="AQ130" s="136"/>
      <c r="AR130" s="107" t="s">
        <v>2570</v>
      </c>
      <c r="AS130" s="200"/>
      <c r="AT130" s="200"/>
      <c r="BE130" s="197">
        <v>228976</v>
      </c>
      <c r="BF130" s="97"/>
      <c r="BG130" s="107"/>
      <c r="BJ130" s="107"/>
      <c r="BM130" s="130" t="s">
        <v>2705</v>
      </c>
      <c r="BO130" s="131" t="s">
        <v>7</v>
      </c>
      <c r="BU130" s="76"/>
      <c r="BV130" s="76"/>
      <c r="BW130" s="76"/>
      <c r="BX130" s="76"/>
      <c r="BY130" s="76"/>
      <c r="BZ130" s="76"/>
      <c r="CA130" s="76"/>
      <c r="CB130" s="107"/>
    </row>
    <row r="131" spans="1:80" x14ac:dyDescent="0.25">
      <c r="A131" s="96">
        <f t="shared" si="4"/>
        <v>125</v>
      </c>
      <c r="B131" s="134" t="s">
        <v>138</v>
      </c>
      <c r="D131" s="134" t="s">
        <v>2697</v>
      </c>
      <c r="E131" s="134" t="s">
        <v>2726</v>
      </c>
      <c r="F131" s="1">
        <f t="shared" si="7"/>
        <v>88</v>
      </c>
      <c r="G131" s="86">
        <v>42991</v>
      </c>
      <c r="H131" s="87" t="s">
        <v>2698</v>
      </c>
      <c r="I131" s="134" t="s">
        <v>950</v>
      </c>
      <c r="J131" s="134" t="s">
        <v>31</v>
      </c>
      <c r="K131" s="134" t="s">
        <v>16</v>
      </c>
      <c r="L131" s="87"/>
      <c r="M131" s="131" t="s">
        <v>2570</v>
      </c>
      <c r="N131" s="107"/>
      <c r="P131" s="87" t="str">
        <f>IF(COUNTIF(L131:O131,"=*")&gt;1,"Multiple", IF(L131="P","Surface",IF(M131="P", "Underground",IF(N131="P", "Placer", IF(O131="P", "Solution","")))))</f>
        <v>Underground</v>
      </c>
      <c r="Q131" s="95" t="s">
        <v>11</v>
      </c>
      <c r="R131" s="93" t="s">
        <v>2570</v>
      </c>
      <c r="S131" s="33"/>
      <c r="T131" s="12">
        <v>44.254920042400002</v>
      </c>
      <c r="U131" s="13">
        <v>-105.356909082</v>
      </c>
      <c r="V131" s="144">
        <v>49</v>
      </c>
      <c r="W131" s="144">
        <v>71</v>
      </c>
      <c r="X131" s="137">
        <v>2</v>
      </c>
      <c r="Y131" s="138"/>
      <c r="Z131" s="134" t="s">
        <v>30</v>
      </c>
      <c r="AA131" s="87" t="s">
        <v>3205</v>
      </c>
      <c r="AB131" s="134" t="s">
        <v>22</v>
      </c>
      <c r="AC131" s="134" t="s">
        <v>7</v>
      </c>
      <c r="AD131" s="124" t="s">
        <v>2701</v>
      </c>
      <c r="AE131" s="125" t="s">
        <v>2702</v>
      </c>
      <c r="AF131" s="6" t="s">
        <v>558</v>
      </c>
      <c r="AG131" s="1">
        <v>38</v>
      </c>
      <c r="AH131" s="6" t="s">
        <v>806</v>
      </c>
      <c r="AI131" s="6" t="s">
        <v>836</v>
      </c>
      <c r="AJ131" s="107"/>
      <c r="AO131" s="88" t="s">
        <v>2528</v>
      </c>
      <c r="AQ131" s="136"/>
      <c r="AR131" s="107" t="s">
        <v>2570</v>
      </c>
      <c r="AU131" s="76">
        <v>1926</v>
      </c>
      <c r="AV131" s="76">
        <v>1926</v>
      </c>
      <c r="BA131" s="76">
        <v>1926</v>
      </c>
      <c r="BE131" s="197">
        <v>9600</v>
      </c>
      <c r="BF131" s="97"/>
      <c r="BG131" s="107"/>
      <c r="BJ131" s="107"/>
      <c r="BM131" s="130" t="s">
        <v>2705</v>
      </c>
      <c r="BO131" s="131" t="s">
        <v>3143</v>
      </c>
      <c r="BR131" s="1" t="s">
        <v>807</v>
      </c>
      <c r="BU131" s="76"/>
      <c r="BV131" s="76"/>
      <c r="BW131" s="76"/>
      <c r="BX131" s="76"/>
      <c r="BY131" s="76"/>
      <c r="BZ131" s="76"/>
      <c r="CA131" s="76" t="s">
        <v>854</v>
      </c>
      <c r="CB131" s="107"/>
    </row>
    <row r="132" spans="1:80" x14ac:dyDescent="0.25">
      <c r="A132" s="96">
        <f t="shared" si="4"/>
        <v>126</v>
      </c>
      <c r="B132" s="134" t="s">
        <v>139</v>
      </c>
      <c r="D132" s="134" t="s">
        <v>2697</v>
      </c>
      <c r="E132" s="134" t="s">
        <v>2726</v>
      </c>
      <c r="F132" s="1">
        <f t="shared" si="7"/>
        <v>89</v>
      </c>
      <c r="G132" s="86">
        <v>42991</v>
      </c>
      <c r="H132" s="87" t="s">
        <v>2698</v>
      </c>
      <c r="I132" s="134"/>
      <c r="J132" s="134" t="s">
        <v>77</v>
      </c>
      <c r="K132" s="134" t="s">
        <v>78</v>
      </c>
      <c r="L132" s="87"/>
      <c r="M132" s="131" t="s">
        <v>2570</v>
      </c>
      <c r="N132" s="107"/>
      <c r="P132" s="87" t="str">
        <f>IF(COUNTIF(L132:O132,"=*")&gt;1,"Multiple", IF(L132="P","Surface",IF(M132="P", "Underground",IF(N132="P", "Placer", IF(O132="P", "Solution","")))))</f>
        <v>Underground</v>
      </c>
      <c r="Q132" s="95" t="s">
        <v>11</v>
      </c>
      <c r="R132" s="93" t="s">
        <v>2570</v>
      </c>
      <c r="S132" s="33"/>
      <c r="T132" s="12">
        <v>41.039953828500003</v>
      </c>
      <c r="U132" s="13">
        <v>-107.449814872</v>
      </c>
      <c r="V132" s="144">
        <v>12</v>
      </c>
      <c r="W132" s="144">
        <v>89</v>
      </c>
      <c r="X132" s="137">
        <v>6</v>
      </c>
      <c r="Y132" s="138"/>
      <c r="Z132" s="134" t="s">
        <v>8</v>
      </c>
      <c r="AA132" s="87" t="s">
        <v>3205</v>
      </c>
      <c r="AB132" s="134" t="s">
        <v>22</v>
      </c>
      <c r="AC132" s="134" t="s">
        <v>6</v>
      </c>
      <c r="AD132" s="124" t="s">
        <v>2701</v>
      </c>
      <c r="AE132" s="125" t="s">
        <v>2702</v>
      </c>
      <c r="AF132" s="6" t="s">
        <v>952</v>
      </c>
      <c r="AG132" s="1">
        <v>11</v>
      </c>
      <c r="AH132" s="187" t="s">
        <v>831</v>
      </c>
      <c r="AI132" s="18" t="s">
        <v>846</v>
      </c>
      <c r="AJ132" s="107"/>
      <c r="AO132" s="88" t="s">
        <v>2528</v>
      </c>
      <c r="AQ132" s="136"/>
      <c r="AR132" s="107" t="s">
        <v>2570</v>
      </c>
      <c r="AS132" s="187" t="s">
        <v>951</v>
      </c>
      <c r="AT132" s="187" t="s">
        <v>951</v>
      </c>
      <c r="AU132" s="94">
        <v>1890</v>
      </c>
      <c r="AV132" s="94">
        <v>1901</v>
      </c>
      <c r="BA132" s="76">
        <v>1901</v>
      </c>
      <c r="BE132" s="197"/>
      <c r="BG132" s="107"/>
      <c r="BJ132" s="107"/>
      <c r="BO132" s="131" t="s">
        <v>3112</v>
      </c>
      <c r="BU132" s="76"/>
      <c r="BV132" s="76"/>
      <c r="BW132" s="76"/>
      <c r="BX132" s="76"/>
      <c r="BY132" s="76"/>
      <c r="BZ132" s="76"/>
      <c r="CA132" s="76"/>
      <c r="CB132" s="107"/>
    </row>
    <row r="133" spans="1:80" ht="30" x14ac:dyDescent="0.25">
      <c r="A133" s="96">
        <f t="shared" si="4"/>
        <v>127</v>
      </c>
      <c r="B133" s="134" t="s">
        <v>140</v>
      </c>
      <c r="D133" s="134" t="s">
        <v>2697</v>
      </c>
      <c r="E133" s="134" t="s">
        <v>2726</v>
      </c>
      <c r="F133" s="1">
        <f t="shared" si="7"/>
        <v>90</v>
      </c>
      <c r="G133" s="86">
        <v>42991</v>
      </c>
      <c r="H133" s="87" t="s">
        <v>2698</v>
      </c>
      <c r="I133" s="134" t="s">
        <v>953</v>
      </c>
      <c r="J133" s="134" t="s">
        <v>31</v>
      </c>
      <c r="K133" s="134" t="s">
        <v>16</v>
      </c>
      <c r="L133" s="131" t="s">
        <v>2570</v>
      </c>
      <c r="N133" s="107"/>
      <c r="P133" s="87" t="str">
        <f>IF(COUNTIF(L133:O133,"=*")&gt;1,"Multiple", IF(L133="P","Surface",IF(M133="P", "Underground",IF(N133="P", "Placer", IF(O133="P", "Solution","")))))</f>
        <v>Surface</v>
      </c>
      <c r="Q133" s="95" t="s">
        <v>3181</v>
      </c>
      <c r="R133" s="93" t="s">
        <v>2570</v>
      </c>
      <c r="S133" s="33"/>
      <c r="T133" s="12">
        <v>43.483117833199998</v>
      </c>
      <c r="U133" s="13">
        <v>-105.352911058</v>
      </c>
      <c r="V133" s="144">
        <v>41</v>
      </c>
      <c r="W133" s="144">
        <v>71</v>
      </c>
      <c r="X133" s="137">
        <v>35</v>
      </c>
      <c r="Y133" s="138"/>
      <c r="Z133" s="134" t="s">
        <v>30</v>
      </c>
      <c r="AA133" s="87" t="s">
        <v>3205</v>
      </c>
      <c r="AB133" s="134" t="s">
        <v>80</v>
      </c>
      <c r="AC133" s="134" t="s">
        <v>7</v>
      </c>
      <c r="AD133" s="124" t="s">
        <v>2701</v>
      </c>
      <c r="AE133" s="125" t="s">
        <v>2702</v>
      </c>
      <c r="AF133" s="6" t="s">
        <v>797</v>
      </c>
      <c r="AH133" s="6" t="s">
        <v>806</v>
      </c>
      <c r="AI133" s="6" t="s">
        <v>836</v>
      </c>
      <c r="AJ133" s="107"/>
      <c r="AO133" s="88" t="s">
        <v>2528</v>
      </c>
      <c r="AQ133" s="136"/>
      <c r="AR133" s="107" t="s">
        <v>2570</v>
      </c>
      <c r="AS133" s="187"/>
      <c r="AT133" s="187"/>
      <c r="AU133" s="76">
        <v>1933</v>
      </c>
      <c r="AV133" s="76">
        <v>1933</v>
      </c>
      <c r="BA133" s="76">
        <v>1933</v>
      </c>
      <c r="BE133" s="184">
        <v>2066</v>
      </c>
      <c r="BF133" s="97"/>
      <c r="BG133" s="107"/>
      <c r="BJ133" s="107"/>
      <c r="BM133" s="130" t="s">
        <v>2705</v>
      </c>
      <c r="BO133" s="131" t="s">
        <v>2714</v>
      </c>
      <c r="BU133" s="76"/>
      <c r="BV133" s="76"/>
      <c r="BW133" s="76"/>
      <c r="BX133" s="76"/>
      <c r="BY133" s="76"/>
      <c r="BZ133" s="76"/>
      <c r="CA133" s="76" t="s">
        <v>839</v>
      </c>
      <c r="CB133" s="107"/>
    </row>
    <row r="134" spans="1:80" ht="30" x14ac:dyDescent="0.25">
      <c r="A134" s="96">
        <f t="shared" si="4"/>
        <v>128</v>
      </c>
      <c r="B134" s="134" t="s">
        <v>141</v>
      </c>
      <c r="D134" s="134" t="s">
        <v>2697</v>
      </c>
      <c r="E134" s="134" t="s">
        <v>2726</v>
      </c>
      <c r="F134" s="1">
        <f t="shared" si="7"/>
        <v>91</v>
      </c>
      <c r="G134" s="86">
        <v>42991</v>
      </c>
      <c r="H134" s="87" t="s">
        <v>2698</v>
      </c>
      <c r="I134" s="134" t="s">
        <v>954</v>
      </c>
      <c r="J134" s="134" t="s">
        <v>37</v>
      </c>
      <c r="K134" s="134" t="s">
        <v>20</v>
      </c>
      <c r="L134" s="87"/>
      <c r="M134" s="131" t="s">
        <v>2570</v>
      </c>
      <c r="N134" s="107"/>
      <c r="P134" s="87" t="str">
        <f>IF(COUNTIF(L134:O134,"=*")&gt;1,"Multiple", IF(L134="P","Surface",IF(M134="P", "Underground",IF(N134="P", "Placer", IF(O134="P", "Solution","")))))</f>
        <v>Underground</v>
      </c>
      <c r="Q134" s="95" t="s">
        <v>2768</v>
      </c>
      <c r="R134" s="93" t="s">
        <v>2570</v>
      </c>
      <c r="S134" s="33"/>
      <c r="T134" s="12">
        <v>43.9370601448</v>
      </c>
      <c r="U134" s="13">
        <v>-104.206970025</v>
      </c>
      <c r="V134" s="144">
        <v>46</v>
      </c>
      <c r="W134" s="144">
        <v>61</v>
      </c>
      <c r="X134" s="137">
        <v>29</v>
      </c>
      <c r="Y134" s="138"/>
      <c r="Z134" s="134" t="s">
        <v>36</v>
      </c>
      <c r="AA134" s="87" t="s">
        <v>3205</v>
      </c>
      <c r="AB134" s="134" t="s">
        <v>5</v>
      </c>
      <c r="AC134" s="134" t="s">
        <v>7</v>
      </c>
      <c r="AD134" s="124" t="s">
        <v>2701</v>
      </c>
      <c r="AE134" s="125" t="s">
        <v>2702</v>
      </c>
      <c r="AG134" s="1">
        <v>6</v>
      </c>
      <c r="AH134" s="187" t="s">
        <v>832</v>
      </c>
      <c r="AI134" s="6" t="s">
        <v>833</v>
      </c>
      <c r="AJ134" s="107"/>
      <c r="AO134" s="88" t="s">
        <v>2528</v>
      </c>
      <c r="AQ134" s="136"/>
      <c r="AR134" s="107" t="s">
        <v>2570</v>
      </c>
      <c r="AS134" s="6" t="s">
        <v>2850</v>
      </c>
      <c r="AT134" s="6" t="s">
        <v>2849</v>
      </c>
      <c r="AU134" s="76">
        <v>1889</v>
      </c>
      <c r="AV134" s="76">
        <v>1890</v>
      </c>
      <c r="AW134" s="76">
        <v>1891</v>
      </c>
      <c r="AX134" s="76">
        <v>1893</v>
      </c>
      <c r="AY134" s="76">
        <v>1896</v>
      </c>
      <c r="AZ134" s="76">
        <v>1896</v>
      </c>
      <c r="BA134" s="76">
        <v>1896</v>
      </c>
      <c r="BE134" s="184"/>
      <c r="BG134" s="107"/>
      <c r="BJ134" s="107"/>
      <c r="BO134" s="131" t="s">
        <v>3148</v>
      </c>
      <c r="BR134" s="15" t="s">
        <v>955</v>
      </c>
      <c r="BU134" s="76"/>
      <c r="BV134" s="76"/>
      <c r="BW134" s="76"/>
      <c r="BX134" s="76"/>
      <c r="BY134" s="76"/>
      <c r="BZ134" s="76"/>
      <c r="CA134" s="76" t="s">
        <v>838</v>
      </c>
      <c r="CB134" s="107"/>
    </row>
    <row r="135" spans="1:80" x14ac:dyDescent="0.25">
      <c r="A135" s="96">
        <f t="shared" si="4"/>
        <v>129</v>
      </c>
      <c r="B135" s="134" t="s">
        <v>142</v>
      </c>
      <c r="D135" s="134" t="s">
        <v>2697</v>
      </c>
      <c r="E135" s="134" t="s">
        <v>2726</v>
      </c>
      <c r="F135" s="1">
        <f t="shared" si="7"/>
        <v>92</v>
      </c>
      <c r="G135" s="86">
        <v>42991</v>
      </c>
      <c r="H135" s="87" t="s">
        <v>2698</v>
      </c>
      <c r="I135" s="134"/>
      <c r="J135" s="134" t="s">
        <v>26</v>
      </c>
      <c r="K135" s="134" t="s">
        <v>27</v>
      </c>
      <c r="L135" s="87"/>
      <c r="M135" s="131" t="s">
        <v>2570</v>
      </c>
      <c r="N135" s="107"/>
      <c r="P135" s="87" t="str">
        <f>IF(COUNTIF(L135:O135,"=*")&gt;1,"Multiple", IF(L135="P","Surface",IF(M135="P", "Underground",IF(N135="P", "Placer", IF(O135="P", "Solution","")))))</f>
        <v>Underground</v>
      </c>
      <c r="Q135" s="95" t="s">
        <v>2768</v>
      </c>
      <c r="R135" s="93" t="s">
        <v>2570</v>
      </c>
      <c r="S135" s="33"/>
      <c r="T135" s="12">
        <v>41.905300533899997</v>
      </c>
      <c r="U135" s="13">
        <v>-106.55347996099999</v>
      </c>
      <c r="V135" s="144">
        <v>22</v>
      </c>
      <c r="W135" s="144">
        <v>81</v>
      </c>
      <c r="X135" s="137">
        <v>5</v>
      </c>
      <c r="Y135" s="138"/>
      <c r="Z135" s="134" t="s">
        <v>8</v>
      </c>
      <c r="AA135" s="87" t="s">
        <v>3206</v>
      </c>
      <c r="AB135" s="134" t="s">
        <v>143</v>
      </c>
      <c r="AC135" s="134" t="s">
        <v>143</v>
      </c>
      <c r="AD135" s="124" t="s">
        <v>2701</v>
      </c>
      <c r="AE135" s="125" t="s">
        <v>2702</v>
      </c>
      <c r="AH135" s="187" t="s">
        <v>26</v>
      </c>
      <c r="AI135" s="6" t="s">
        <v>1515</v>
      </c>
      <c r="AJ135" s="107"/>
      <c r="AO135" s="88" t="s">
        <v>2528</v>
      </c>
      <c r="AQ135" s="136"/>
      <c r="AR135" s="107" t="s">
        <v>2570</v>
      </c>
      <c r="AS135" s="6" t="s">
        <v>2399</v>
      </c>
      <c r="AT135" s="6" t="s">
        <v>2399</v>
      </c>
      <c r="AU135" s="76">
        <v>1985</v>
      </c>
      <c r="AV135" s="76">
        <v>1988</v>
      </c>
      <c r="BA135" s="76">
        <v>1988</v>
      </c>
      <c r="BE135" s="184">
        <v>258306</v>
      </c>
      <c r="BF135" s="97"/>
      <c r="BG135" s="107"/>
      <c r="BJ135" s="107"/>
      <c r="BM135" s="130" t="s">
        <v>2705</v>
      </c>
      <c r="BN135" s="134" t="s">
        <v>801</v>
      </c>
      <c r="BO135" s="131" t="s">
        <v>807</v>
      </c>
      <c r="BU135" s="76"/>
      <c r="BV135" s="76"/>
      <c r="BW135" s="76"/>
      <c r="BX135" s="76"/>
      <c r="BY135" s="76"/>
      <c r="BZ135" s="76"/>
      <c r="CA135" s="76"/>
      <c r="CB135" s="107"/>
    </row>
    <row r="136" spans="1:80" x14ac:dyDescent="0.25">
      <c r="A136" s="96">
        <f t="shared" si="4"/>
        <v>130</v>
      </c>
      <c r="B136" s="134" t="s">
        <v>144</v>
      </c>
      <c r="D136" s="134" t="s">
        <v>2697</v>
      </c>
      <c r="E136" s="134" t="s">
        <v>2726</v>
      </c>
      <c r="F136" s="1">
        <f t="shared" si="7"/>
        <v>93</v>
      </c>
      <c r="G136" s="86">
        <v>42991</v>
      </c>
      <c r="H136" s="87" t="s">
        <v>2698</v>
      </c>
      <c r="I136" s="134"/>
      <c r="J136" s="134" t="s">
        <v>7</v>
      </c>
      <c r="K136" s="134" t="s">
        <v>65</v>
      </c>
      <c r="L136" s="87"/>
      <c r="M136" s="131" t="s">
        <v>2570</v>
      </c>
      <c r="N136" s="107"/>
      <c r="P136" s="87" t="str">
        <f>IF(COUNTIF(L136:O136,"=*")&gt;1,"Multiple", IF(L136="P","Surface",IF(M136="P", "Underground",IF(N136="P", "Placer", IF(O136="P", "Solution","")))))</f>
        <v>Underground</v>
      </c>
      <c r="Q136" s="95" t="s">
        <v>2768</v>
      </c>
      <c r="R136" s="93" t="s">
        <v>2570</v>
      </c>
      <c r="S136" s="33"/>
      <c r="T136" s="12">
        <v>43.119199166999998</v>
      </c>
      <c r="U136" s="13">
        <v>-107.17356098499999</v>
      </c>
      <c r="V136" s="144">
        <v>36</v>
      </c>
      <c r="W136" s="144">
        <v>86</v>
      </c>
      <c r="X136" s="137">
        <v>5</v>
      </c>
      <c r="Y136" s="138"/>
      <c r="Z136" s="134" t="s">
        <v>52</v>
      </c>
      <c r="AA136" s="87" t="s">
        <v>3206</v>
      </c>
      <c r="AB136" s="134" t="s">
        <v>7</v>
      </c>
      <c r="AC136" s="134" t="s">
        <v>7</v>
      </c>
      <c r="AD136" s="124" t="s">
        <v>2701</v>
      </c>
      <c r="AE136" s="125" t="s">
        <v>2702</v>
      </c>
      <c r="AG136" s="1">
        <v>5</v>
      </c>
      <c r="AH136" s="187" t="s">
        <v>901</v>
      </c>
      <c r="AI136" s="6" t="s">
        <v>846</v>
      </c>
      <c r="AJ136" s="107"/>
      <c r="AO136" s="88" t="s">
        <v>2528</v>
      </c>
      <c r="AQ136" s="136"/>
      <c r="AR136" s="107" t="s">
        <v>2570</v>
      </c>
      <c r="BE136" s="184"/>
      <c r="BG136" s="107"/>
      <c r="BJ136" s="107"/>
      <c r="BO136" s="131" t="s">
        <v>7</v>
      </c>
      <c r="BU136" s="76"/>
      <c r="BV136" s="76"/>
      <c r="BW136" s="76"/>
      <c r="BX136" s="76"/>
      <c r="BY136" s="76"/>
      <c r="BZ136" s="76"/>
      <c r="CA136" s="76" t="s">
        <v>854</v>
      </c>
      <c r="CB136" s="107"/>
    </row>
    <row r="137" spans="1:80" x14ac:dyDescent="0.25">
      <c r="A137" s="96">
        <f t="shared" si="4"/>
        <v>131</v>
      </c>
      <c r="B137" s="134" t="s">
        <v>2342</v>
      </c>
      <c r="D137" s="134" t="s">
        <v>2697</v>
      </c>
      <c r="E137" s="134" t="s">
        <v>2726</v>
      </c>
      <c r="F137" s="1">
        <f t="shared" si="7"/>
        <v>94</v>
      </c>
      <c r="G137" s="86">
        <v>42991</v>
      </c>
      <c r="H137" s="87" t="s">
        <v>2698</v>
      </c>
      <c r="I137" s="134" t="s">
        <v>2322</v>
      </c>
      <c r="J137" s="134" t="s">
        <v>15</v>
      </c>
      <c r="K137" s="134" t="s">
        <v>16</v>
      </c>
      <c r="L137" s="87" t="s">
        <v>2740</v>
      </c>
      <c r="M137" s="131" t="s">
        <v>2740</v>
      </c>
      <c r="N137" s="107"/>
      <c r="P137" s="87" t="str">
        <f>IF(COUNTIF(L137:O137,"=*")&gt;1,"Multiple", IF(L137="P","Surface",IF(M137="P", "Underground",IF(N137="P", "Placer", IF(O137="P", "Solution","")))))</f>
        <v>Multiple</v>
      </c>
      <c r="Q137" s="95" t="s">
        <v>3182</v>
      </c>
      <c r="R137" s="93" t="s">
        <v>2570</v>
      </c>
      <c r="S137" s="33"/>
      <c r="T137" s="12">
        <v>44.885887085199997</v>
      </c>
      <c r="U137" s="13">
        <v>-106.99919583000001</v>
      </c>
      <c r="V137" s="144">
        <v>57</v>
      </c>
      <c r="W137" s="144">
        <v>84</v>
      </c>
      <c r="X137" s="137">
        <v>28</v>
      </c>
      <c r="Y137" s="138"/>
      <c r="Z137" s="134" t="s">
        <v>15</v>
      </c>
      <c r="AA137" s="87" t="s">
        <v>3205</v>
      </c>
      <c r="AB137" s="134" t="s">
        <v>2323</v>
      </c>
      <c r="AC137" s="134" t="s">
        <v>807</v>
      </c>
      <c r="AD137" s="124" t="s">
        <v>2701</v>
      </c>
      <c r="AE137" s="125" t="s">
        <v>2702</v>
      </c>
      <c r="AF137" s="6" t="s">
        <v>958</v>
      </c>
      <c r="AH137" s="6" t="s">
        <v>806</v>
      </c>
      <c r="AI137" s="6" t="s">
        <v>836</v>
      </c>
      <c r="AJ137" s="107"/>
      <c r="AO137" s="88" t="s">
        <v>2528</v>
      </c>
      <c r="AQ137" s="136"/>
      <c r="AR137" s="107" t="s">
        <v>2570</v>
      </c>
      <c r="AS137" s="6" t="s">
        <v>2852</v>
      </c>
      <c r="AT137" s="6" t="s">
        <v>2853</v>
      </c>
      <c r="AU137" s="76">
        <v>1932</v>
      </c>
      <c r="AV137" s="76">
        <v>1952</v>
      </c>
      <c r="AW137" s="76">
        <v>1958</v>
      </c>
      <c r="AX137" s="76">
        <v>1958</v>
      </c>
      <c r="BA137" s="76">
        <v>1958</v>
      </c>
      <c r="BE137" s="184">
        <v>33755</v>
      </c>
      <c r="BF137" s="97"/>
      <c r="BG137" s="107"/>
      <c r="BJ137" s="107"/>
      <c r="BM137" s="130" t="s">
        <v>2705</v>
      </c>
      <c r="BO137" s="131" t="s">
        <v>2714</v>
      </c>
      <c r="BR137" s="15" t="s">
        <v>956</v>
      </c>
      <c r="BU137" s="76"/>
      <c r="BV137" s="76"/>
      <c r="BW137" s="76"/>
      <c r="BX137" s="76"/>
      <c r="BY137" s="76"/>
      <c r="BZ137" s="76"/>
      <c r="CA137" s="76" t="s">
        <v>839</v>
      </c>
      <c r="CB137" s="107"/>
    </row>
    <row r="138" spans="1:80" x14ac:dyDescent="0.25">
      <c r="A138" s="96">
        <f t="shared" ref="A138:A201" si="8">A137+1</f>
        <v>132</v>
      </c>
      <c r="B138" s="134" t="s">
        <v>145</v>
      </c>
      <c r="D138" s="134" t="s">
        <v>2697</v>
      </c>
      <c r="E138" s="134" t="s">
        <v>2726</v>
      </c>
      <c r="F138" s="1">
        <f t="shared" si="7"/>
        <v>95</v>
      </c>
      <c r="G138" s="86">
        <v>42991</v>
      </c>
      <c r="H138" s="87" t="s">
        <v>2698</v>
      </c>
      <c r="I138" s="134"/>
      <c r="J138" s="134" t="s">
        <v>15</v>
      </c>
      <c r="K138" s="134" t="s">
        <v>16</v>
      </c>
      <c r="L138" s="87"/>
      <c r="M138" s="131" t="s">
        <v>2570</v>
      </c>
      <c r="N138" s="107"/>
      <c r="P138" s="87" t="str">
        <f>IF(COUNTIF(L138:O138,"=*")&gt;1,"Multiple", IF(L138="P","Surface",IF(M138="P", "Underground",IF(N138="P", "Placer", IF(O138="P", "Solution","")))))</f>
        <v>Underground</v>
      </c>
      <c r="Q138" s="95" t="s">
        <v>11</v>
      </c>
      <c r="R138" s="93" t="s">
        <v>2570</v>
      </c>
      <c r="S138" s="33"/>
      <c r="T138" s="12">
        <v>44.641682143399997</v>
      </c>
      <c r="U138" s="13">
        <v>-106.131304528</v>
      </c>
      <c r="V138" s="144">
        <v>54</v>
      </c>
      <c r="W138" s="144">
        <v>77</v>
      </c>
      <c r="X138" s="137">
        <v>21</v>
      </c>
      <c r="Y138" s="138"/>
      <c r="Z138" s="134" t="s">
        <v>15</v>
      </c>
      <c r="AA138" s="87" t="s">
        <v>3205</v>
      </c>
      <c r="AB138" s="134" t="s">
        <v>22</v>
      </c>
      <c r="AC138" s="134" t="s">
        <v>7</v>
      </c>
      <c r="AD138" s="124" t="s">
        <v>2701</v>
      </c>
      <c r="AE138" s="125" t="s">
        <v>2702</v>
      </c>
      <c r="AF138" s="6" t="s">
        <v>145</v>
      </c>
      <c r="AG138" s="1">
        <v>11</v>
      </c>
      <c r="AH138" s="6" t="s">
        <v>806</v>
      </c>
      <c r="AI138" s="6" t="s">
        <v>836</v>
      </c>
      <c r="AJ138" s="107"/>
      <c r="AO138" s="88" t="s">
        <v>2528</v>
      </c>
      <c r="AQ138" s="136"/>
      <c r="AR138" s="107" t="s">
        <v>2570</v>
      </c>
      <c r="AS138" s="6" t="s">
        <v>959</v>
      </c>
      <c r="AT138" s="6" t="s">
        <v>959</v>
      </c>
      <c r="AU138" s="76">
        <v>1921</v>
      </c>
      <c r="AV138" s="76">
        <v>1921</v>
      </c>
      <c r="BA138" s="76">
        <v>1921</v>
      </c>
      <c r="BE138" s="184">
        <v>1733</v>
      </c>
      <c r="BF138" s="97"/>
      <c r="BG138" s="107"/>
      <c r="BJ138" s="107"/>
      <c r="BM138" s="130" t="s">
        <v>2705</v>
      </c>
      <c r="BO138" s="131" t="s">
        <v>3113</v>
      </c>
      <c r="BU138" s="76"/>
      <c r="BV138" s="76"/>
      <c r="BW138" s="76"/>
      <c r="BX138" s="76"/>
      <c r="BY138" s="76"/>
      <c r="BZ138" s="76"/>
      <c r="CA138" s="76" t="s">
        <v>854</v>
      </c>
      <c r="CB138" s="107"/>
    </row>
    <row r="139" spans="1:80" x14ac:dyDescent="0.25">
      <c r="A139" s="96">
        <f t="shared" si="8"/>
        <v>133</v>
      </c>
      <c r="B139" s="14" t="s">
        <v>2452</v>
      </c>
      <c r="D139" s="134" t="s">
        <v>2697</v>
      </c>
      <c r="E139" s="134" t="s">
        <v>2726</v>
      </c>
      <c r="F139" s="1">
        <f t="shared" si="7"/>
        <v>96</v>
      </c>
      <c r="G139" s="86">
        <v>42991</v>
      </c>
      <c r="H139" s="87" t="s">
        <v>2698</v>
      </c>
      <c r="I139" s="134"/>
      <c r="J139" s="134"/>
      <c r="K139" s="134"/>
      <c r="L139" s="87"/>
      <c r="M139" s="131" t="s">
        <v>2570</v>
      </c>
      <c r="N139" s="107"/>
      <c r="P139" s="87" t="str">
        <f>IF(COUNTIF(L139:O139,"=*")&gt;1,"Multiple", IF(L139="P","Surface",IF(M139="P", "Underground",IF(N139="P", "Placer", IF(O139="P", "Solution","")))))</f>
        <v>Underground</v>
      </c>
      <c r="Q139" s="95" t="s">
        <v>2768</v>
      </c>
      <c r="R139" s="93" t="s">
        <v>2570</v>
      </c>
      <c r="S139" s="33"/>
      <c r="T139" s="12">
        <v>41.548671114000001</v>
      </c>
      <c r="U139" s="13">
        <v>-107.498902755</v>
      </c>
      <c r="V139" s="136"/>
      <c r="W139" s="136"/>
      <c r="X139" s="137"/>
      <c r="Y139" s="138"/>
      <c r="Z139" s="134"/>
      <c r="AA139" s="87" t="s">
        <v>3206</v>
      </c>
      <c r="AB139" s="134"/>
      <c r="AC139" s="134"/>
      <c r="AD139" s="124" t="s">
        <v>2701</v>
      </c>
      <c r="AE139" s="125" t="s">
        <v>2702</v>
      </c>
      <c r="AF139" s="6" t="s">
        <v>963</v>
      </c>
      <c r="AG139" s="1">
        <v>6</v>
      </c>
      <c r="AH139" s="18" t="s">
        <v>831</v>
      </c>
      <c r="AI139" s="18" t="s">
        <v>846</v>
      </c>
      <c r="AJ139" s="107"/>
      <c r="AO139" s="88" t="s">
        <v>2528</v>
      </c>
      <c r="AQ139" s="136"/>
      <c r="AR139" s="107" t="s">
        <v>2570</v>
      </c>
      <c r="AS139" s="6" t="s">
        <v>962</v>
      </c>
      <c r="AT139" s="6" t="s">
        <v>962</v>
      </c>
      <c r="AU139" s="76">
        <v>1980</v>
      </c>
      <c r="AV139" s="76">
        <v>1980</v>
      </c>
      <c r="BA139" s="76">
        <v>1980</v>
      </c>
      <c r="BE139" s="184"/>
      <c r="BG139" s="107"/>
      <c r="BJ139" s="107"/>
      <c r="BN139" s="134" t="s">
        <v>961</v>
      </c>
      <c r="BO139" s="131"/>
      <c r="BR139" s="15" t="s">
        <v>964</v>
      </c>
      <c r="BU139" s="76"/>
      <c r="BV139" s="76"/>
      <c r="BW139" s="76"/>
      <c r="BX139" s="76"/>
      <c r="BY139" s="76"/>
      <c r="BZ139" s="76"/>
      <c r="CA139" s="76" t="s">
        <v>839</v>
      </c>
      <c r="CB139" s="107"/>
    </row>
    <row r="140" spans="1:80" x14ac:dyDescent="0.25">
      <c r="A140" s="96">
        <f t="shared" si="8"/>
        <v>134</v>
      </c>
      <c r="B140" s="134" t="s">
        <v>146</v>
      </c>
      <c r="D140" s="134" t="s">
        <v>2697</v>
      </c>
      <c r="E140" s="134" t="s">
        <v>2726</v>
      </c>
      <c r="F140" s="1">
        <f t="shared" si="7"/>
        <v>97</v>
      </c>
      <c r="G140" s="86">
        <v>42991</v>
      </c>
      <c r="H140" s="87" t="s">
        <v>2698</v>
      </c>
      <c r="I140" s="134" t="s">
        <v>966</v>
      </c>
      <c r="J140" s="134" t="s">
        <v>48</v>
      </c>
      <c r="K140" s="134" t="s">
        <v>24</v>
      </c>
      <c r="L140" s="87"/>
      <c r="M140" s="131" t="s">
        <v>2570</v>
      </c>
      <c r="N140" s="107"/>
      <c r="P140" s="87" t="str">
        <f>IF(COUNTIF(L140:O140,"=*")&gt;1,"Multiple", IF(L140="P","Surface",IF(M140="P", "Underground",IF(N140="P", "Placer", IF(O140="P", "Solution","")))))</f>
        <v>Underground</v>
      </c>
      <c r="Q140" s="95" t="s">
        <v>11</v>
      </c>
      <c r="R140" s="93" t="s">
        <v>2570</v>
      </c>
      <c r="S140" s="33"/>
      <c r="T140" s="12">
        <v>41.639280233599997</v>
      </c>
      <c r="U140" s="13">
        <v>-109.164623947</v>
      </c>
      <c r="V140" s="144">
        <v>19</v>
      </c>
      <c r="W140" s="144">
        <v>104</v>
      </c>
      <c r="X140" s="137">
        <v>8</v>
      </c>
      <c r="Y140" s="138"/>
      <c r="Z140" s="134" t="s">
        <v>23</v>
      </c>
      <c r="AA140" s="87" t="s">
        <v>3205</v>
      </c>
      <c r="AB140" s="134" t="s">
        <v>22</v>
      </c>
      <c r="AC140" s="134" t="s">
        <v>7</v>
      </c>
      <c r="AD140" s="124" t="s">
        <v>2701</v>
      </c>
      <c r="AE140" s="125" t="s">
        <v>2702</v>
      </c>
      <c r="AF140" s="6" t="s">
        <v>967</v>
      </c>
      <c r="AH140" s="187" t="s">
        <v>48</v>
      </c>
      <c r="AI140" s="6" t="s">
        <v>846</v>
      </c>
      <c r="AJ140" s="107"/>
      <c r="AO140" s="88" t="s">
        <v>2528</v>
      </c>
      <c r="AQ140" s="136"/>
      <c r="AR140" s="107" t="s">
        <v>2570</v>
      </c>
      <c r="AS140" s="6" t="s">
        <v>965</v>
      </c>
      <c r="AT140" s="6" t="s">
        <v>965</v>
      </c>
      <c r="AU140" s="76">
        <v>1909</v>
      </c>
      <c r="AV140" s="76">
        <v>1917</v>
      </c>
      <c r="BA140" s="76">
        <v>1917</v>
      </c>
      <c r="BE140" s="184">
        <v>1137291</v>
      </c>
      <c r="BF140" s="97"/>
      <c r="BG140" s="107"/>
      <c r="BJ140" s="107"/>
      <c r="BM140" s="130" t="s">
        <v>2705</v>
      </c>
      <c r="BO140" s="131" t="s">
        <v>2714</v>
      </c>
      <c r="BU140" s="76"/>
      <c r="BV140" s="76"/>
      <c r="BW140" s="76"/>
      <c r="BX140" s="76"/>
      <c r="BY140" s="76"/>
      <c r="BZ140" s="76"/>
      <c r="CA140" s="76"/>
      <c r="CB140" s="107"/>
    </row>
    <row r="141" spans="1:80" x14ac:dyDescent="0.25">
      <c r="A141" s="96">
        <f t="shared" si="8"/>
        <v>135</v>
      </c>
      <c r="B141" s="134" t="s">
        <v>147</v>
      </c>
      <c r="D141" s="134" t="s">
        <v>2697</v>
      </c>
      <c r="E141" s="134" t="s">
        <v>2726</v>
      </c>
      <c r="F141" s="1">
        <f t="shared" si="7"/>
        <v>98</v>
      </c>
      <c r="G141" s="86">
        <v>42991</v>
      </c>
      <c r="H141" s="87" t="s">
        <v>2698</v>
      </c>
      <c r="I141" s="134" t="s">
        <v>970</v>
      </c>
      <c r="J141" s="134" t="s">
        <v>48</v>
      </c>
      <c r="K141" s="134" t="s">
        <v>24</v>
      </c>
      <c r="L141" s="87"/>
      <c r="M141" s="131" t="s">
        <v>2570</v>
      </c>
      <c r="N141" s="107"/>
      <c r="P141" s="87" t="str">
        <f>IF(COUNTIF(L141:O141,"=*")&gt;1,"Multiple", IF(L141="P","Surface",IF(M141="P", "Underground",IF(N141="P", "Placer", IF(O141="P", "Solution","")))))</f>
        <v>Underground</v>
      </c>
      <c r="Q141" s="95" t="s">
        <v>2768</v>
      </c>
      <c r="R141" s="93" t="s">
        <v>2570</v>
      </c>
      <c r="S141" s="33"/>
      <c r="T141" s="12">
        <v>41.779397236800001</v>
      </c>
      <c r="U141" s="13">
        <v>-108.96494248899999</v>
      </c>
      <c r="V141" s="144">
        <v>21</v>
      </c>
      <c r="W141" s="144">
        <v>102</v>
      </c>
      <c r="X141" s="137">
        <v>21</v>
      </c>
      <c r="Y141" s="138"/>
      <c r="Z141" s="134" t="s">
        <v>23</v>
      </c>
      <c r="AA141" s="87" t="s">
        <v>3206</v>
      </c>
      <c r="AB141" s="134" t="s">
        <v>5</v>
      </c>
      <c r="AC141" s="134" t="s">
        <v>7</v>
      </c>
      <c r="AD141" s="124" t="s">
        <v>2701</v>
      </c>
      <c r="AE141" s="125" t="s">
        <v>2702</v>
      </c>
      <c r="AF141" s="6" t="s">
        <v>969</v>
      </c>
      <c r="AH141" s="187" t="s">
        <v>48</v>
      </c>
      <c r="AI141" s="6" t="s">
        <v>846</v>
      </c>
      <c r="AJ141" s="107"/>
      <c r="AO141" s="88" t="s">
        <v>2528</v>
      </c>
      <c r="AQ141" s="136"/>
      <c r="AR141" s="107" t="s">
        <v>2570</v>
      </c>
      <c r="AS141" s="6" t="s">
        <v>971</v>
      </c>
      <c r="AT141" s="6" t="s">
        <v>971</v>
      </c>
      <c r="AU141" s="76">
        <v>1907</v>
      </c>
      <c r="AV141" s="76">
        <v>1937</v>
      </c>
      <c r="BA141" s="76">
        <v>1937</v>
      </c>
      <c r="BE141" s="11">
        <v>4541650</v>
      </c>
      <c r="BF141" s="97"/>
      <c r="BG141" s="107"/>
      <c r="BJ141" s="107"/>
      <c r="BM141" s="130" t="s">
        <v>2705</v>
      </c>
      <c r="BO141" s="131" t="s">
        <v>7</v>
      </c>
      <c r="BR141" s="15" t="s">
        <v>968</v>
      </c>
      <c r="BU141" s="76"/>
      <c r="BV141" s="76"/>
      <c r="BW141" s="76"/>
      <c r="BX141" s="76"/>
      <c r="BY141" s="76"/>
      <c r="BZ141" s="76"/>
      <c r="CA141" s="76"/>
      <c r="CB141" s="107"/>
    </row>
    <row r="142" spans="1:80" x14ac:dyDescent="0.25">
      <c r="A142" s="96">
        <f t="shared" si="8"/>
        <v>136</v>
      </c>
      <c r="B142" s="134" t="s">
        <v>148</v>
      </c>
      <c r="D142" s="134" t="s">
        <v>2697</v>
      </c>
      <c r="E142" s="134" t="s">
        <v>2726</v>
      </c>
      <c r="F142" s="1">
        <f t="shared" si="7"/>
        <v>99</v>
      </c>
      <c r="G142" s="86">
        <v>42991</v>
      </c>
      <c r="H142" s="87" t="s">
        <v>2698</v>
      </c>
      <c r="I142" s="134" t="s">
        <v>972</v>
      </c>
      <c r="J142" s="134" t="s">
        <v>82</v>
      </c>
      <c r="K142" s="134" t="s">
        <v>16</v>
      </c>
      <c r="L142" s="87"/>
      <c r="M142" s="131" t="s">
        <v>2570</v>
      </c>
      <c r="N142" s="107"/>
      <c r="P142" s="87" t="str">
        <f>IF(COUNTIF(L142:O142,"=*")&gt;1,"Multiple", IF(L142="P","Surface",IF(M142="P", "Underground",IF(N142="P", "Placer", IF(O142="P", "Solution","")))))</f>
        <v>Underground</v>
      </c>
      <c r="Q142" s="95" t="s">
        <v>11</v>
      </c>
      <c r="R142" s="93" t="s">
        <v>2570</v>
      </c>
      <c r="S142" s="33"/>
      <c r="T142" s="12">
        <v>43.723088852300002</v>
      </c>
      <c r="U142" s="13">
        <v>-106.508918925</v>
      </c>
      <c r="V142" s="144">
        <v>43</v>
      </c>
      <c r="W142" s="144">
        <v>80</v>
      </c>
      <c r="X142" s="137">
        <v>6</v>
      </c>
      <c r="Y142" s="138"/>
      <c r="Z142" s="134" t="s">
        <v>29</v>
      </c>
      <c r="AA142" s="87" t="s">
        <v>3206</v>
      </c>
      <c r="AB142" s="134" t="s">
        <v>22</v>
      </c>
      <c r="AC142" s="134" t="s">
        <v>7</v>
      </c>
      <c r="AD142" s="124" t="s">
        <v>2701</v>
      </c>
      <c r="AE142" s="125" t="s">
        <v>2702</v>
      </c>
      <c r="AH142" s="187" t="s">
        <v>2340</v>
      </c>
      <c r="AI142" s="6" t="s">
        <v>836</v>
      </c>
      <c r="AJ142" s="107"/>
      <c r="AO142" s="88" t="s">
        <v>2528</v>
      </c>
      <c r="AQ142" s="136"/>
      <c r="AR142" s="107" t="s">
        <v>2570</v>
      </c>
      <c r="AS142" s="187" t="s">
        <v>973</v>
      </c>
      <c r="AT142" s="187" t="s">
        <v>973</v>
      </c>
      <c r="AU142" s="76">
        <v>1927</v>
      </c>
      <c r="AV142" s="76">
        <v>1934</v>
      </c>
      <c r="BA142" s="76">
        <v>1934</v>
      </c>
      <c r="BE142" s="11">
        <v>5131</v>
      </c>
      <c r="BF142" s="97"/>
      <c r="BG142" s="107"/>
      <c r="BJ142" s="107"/>
      <c r="BM142" s="130" t="s">
        <v>2705</v>
      </c>
      <c r="BO142" s="131" t="s">
        <v>7</v>
      </c>
      <c r="BU142" s="76"/>
      <c r="BV142" s="76"/>
      <c r="BW142" s="76"/>
      <c r="BX142" s="76"/>
      <c r="BY142" s="76"/>
      <c r="BZ142" s="76"/>
      <c r="CA142" s="76"/>
      <c r="CB142" s="107"/>
    </row>
    <row r="143" spans="1:80" x14ac:dyDescent="0.25">
      <c r="A143" s="96">
        <f t="shared" si="8"/>
        <v>137</v>
      </c>
      <c r="B143" s="134" t="s">
        <v>149</v>
      </c>
      <c r="D143" s="134" t="s">
        <v>2697</v>
      </c>
      <c r="E143" s="134" t="s">
        <v>2726</v>
      </c>
      <c r="F143" s="1">
        <f t="shared" si="7"/>
        <v>100</v>
      </c>
      <c r="G143" s="86">
        <v>42991</v>
      </c>
      <c r="H143" s="87" t="s">
        <v>2698</v>
      </c>
      <c r="I143" s="134"/>
      <c r="J143" s="134" t="s">
        <v>101</v>
      </c>
      <c r="K143" s="134" t="s">
        <v>65</v>
      </c>
      <c r="L143" s="87"/>
      <c r="M143" s="131" t="s">
        <v>2570</v>
      </c>
      <c r="N143" s="107"/>
      <c r="P143" s="87" t="str">
        <f>IF(COUNTIF(L143:O143,"=*")&gt;1,"Multiple", IF(L143="P","Surface",IF(M143="P", "Underground",IF(N143="P", "Placer", IF(O143="P", "Solution","")))))</f>
        <v>Underground</v>
      </c>
      <c r="Q143" s="95" t="s">
        <v>11</v>
      </c>
      <c r="R143" s="93" t="s">
        <v>2570</v>
      </c>
      <c r="S143" s="33"/>
      <c r="T143" s="12">
        <v>42.867548080699997</v>
      </c>
      <c r="U143" s="13">
        <v>-108.573689094</v>
      </c>
      <c r="V143" s="144">
        <v>33</v>
      </c>
      <c r="W143" s="144">
        <v>98</v>
      </c>
      <c r="X143" s="137">
        <v>4</v>
      </c>
      <c r="Y143" s="138"/>
      <c r="Z143" s="134" t="s">
        <v>63</v>
      </c>
      <c r="AA143" s="87" t="s">
        <v>3205</v>
      </c>
      <c r="AB143" s="134" t="s">
        <v>7</v>
      </c>
      <c r="AC143" s="134" t="s">
        <v>7</v>
      </c>
      <c r="AD143" s="124" t="s">
        <v>2701</v>
      </c>
      <c r="AE143" s="125" t="s">
        <v>2702</v>
      </c>
      <c r="AH143" s="187" t="s">
        <v>831</v>
      </c>
      <c r="AI143" s="6" t="s">
        <v>846</v>
      </c>
      <c r="AJ143" s="107"/>
      <c r="AO143" s="88" t="s">
        <v>2528</v>
      </c>
      <c r="AQ143" s="136"/>
      <c r="AR143" s="107" t="s">
        <v>2570</v>
      </c>
      <c r="AS143" s="187"/>
      <c r="AT143" s="187"/>
      <c r="AU143" s="94">
        <v>1884</v>
      </c>
      <c r="AV143" s="94">
        <v>1912</v>
      </c>
      <c r="BA143" s="76">
        <v>1912</v>
      </c>
      <c r="BE143" s="11" t="s">
        <v>807</v>
      </c>
      <c r="BG143" s="107"/>
      <c r="BJ143" s="107"/>
      <c r="BO143" s="131" t="s">
        <v>2872</v>
      </c>
      <c r="BU143" s="76"/>
      <c r="BV143" s="76"/>
      <c r="BW143" s="76"/>
      <c r="BX143" s="76"/>
      <c r="BY143" s="76"/>
      <c r="BZ143" s="76"/>
      <c r="CA143" s="76"/>
      <c r="CB143" s="107"/>
    </row>
    <row r="144" spans="1:80" ht="30" x14ac:dyDescent="0.25">
      <c r="A144" s="96">
        <f t="shared" si="8"/>
        <v>138</v>
      </c>
      <c r="B144" s="134" t="s">
        <v>150</v>
      </c>
      <c r="D144" s="134" t="s">
        <v>2697</v>
      </c>
      <c r="E144" s="134" t="s">
        <v>2726</v>
      </c>
      <c r="F144" s="1">
        <f t="shared" si="7"/>
        <v>101</v>
      </c>
      <c r="G144" s="86">
        <v>42991</v>
      </c>
      <c r="H144" s="87" t="s">
        <v>2698</v>
      </c>
      <c r="I144" s="134"/>
      <c r="J144" s="134" t="s">
        <v>82</v>
      </c>
      <c r="K144" s="134" t="s">
        <v>16</v>
      </c>
      <c r="L144" s="87"/>
      <c r="M144" s="131" t="s">
        <v>2570</v>
      </c>
      <c r="N144" s="107"/>
      <c r="P144" s="87" t="str">
        <f>IF(COUNTIF(L144:O144,"=*")&gt;1,"Multiple", IF(L144="P","Surface",IF(M144="P", "Underground",IF(N144="P", "Placer", IF(O144="P", "Solution","")))))</f>
        <v>Underground</v>
      </c>
      <c r="Q144" s="95" t="s">
        <v>11</v>
      </c>
      <c r="R144" s="93" t="s">
        <v>2570</v>
      </c>
      <c r="S144" s="33"/>
      <c r="T144" s="12">
        <v>43.091700059200001</v>
      </c>
      <c r="U144" s="13">
        <v>-105.84005354</v>
      </c>
      <c r="V144" s="144">
        <v>36</v>
      </c>
      <c r="W144" s="144">
        <v>75</v>
      </c>
      <c r="X144" s="137">
        <v>15</v>
      </c>
      <c r="Y144" s="138"/>
      <c r="Z144" s="134" t="s">
        <v>88</v>
      </c>
      <c r="AA144" s="87" t="s">
        <v>3206</v>
      </c>
      <c r="AB144" s="134" t="s">
        <v>22</v>
      </c>
      <c r="AC144" s="134" t="s">
        <v>7</v>
      </c>
      <c r="AD144" s="124" t="s">
        <v>2701</v>
      </c>
      <c r="AE144" s="125" t="s">
        <v>2702</v>
      </c>
      <c r="AH144" s="6" t="s">
        <v>806</v>
      </c>
      <c r="AI144" s="200" t="s">
        <v>836</v>
      </c>
      <c r="AJ144" s="107"/>
      <c r="AO144" s="88" t="s">
        <v>2528</v>
      </c>
      <c r="AQ144" s="136"/>
      <c r="AR144" s="107" t="s">
        <v>2570</v>
      </c>
      <c r="AS144" s="187" t="s">
        <v>2855</v>
      </c>
      <c r="AT144" s="187" t="s">
        <v>2854</v>
      </c>
      <c r="AU144" s="76">
        <v>1933</v>
      </c>
      <c r="AV144" s="76">
        <v>1941</v>
      </c>
      <c r="AW144" s="76">
        <v>1942</v>
      </c>
      <c r="AX144" s="76">
        <v>1945</v>
      </c>
      <c r="AY144" s="76">
        <v>1946</v>
      </c>
      <c r="AZ144" s="76">
        <v>1954</v>
      </c>
      <c r="BA144" s="76">
        <v>1954</v>
      </c>
      <c r="BE144" s="11">
        <v>32588</v>
      </c>
      <c r="BF144" s="97"/>
      <c r="BG144" s="107"/>
      <c r="BJ144" s="107"/>
      <c r="BM144" s="1" t="s">
        <v>2705</v>
      </c>
      <c r="BO144" s="131" t="s">
        <v>7</v>
      </c>
      <c r="BR144" s="15" t="s">
        <v>974</v>
      </c>
      <c r="BU144" s="76"/>
      <c r="BV144" s="76"/>
      <c r="BW144" s="76"/>
      <c r="BX144" s="76"/>
      <c r="BY144" s="76"/>
      <c r="BZ144" s="76"/>
      <c r="CA144" s="76" t="s">
        <v>854</v>
      </c>
      <c r="CB144" s="107"/>
    </row>
    <row r="145" spans="1:80" x14ac:dyDescent="0.25">
      <c r="A145" s="96">
        <f t="shared" si="8"/>
        <v>139</v>
      </c>
      <c r="B145" s="134" t="s">
        <v>151</v>
      </c>
      <c r="C145" s="94"/>
      <c r="D145" s="134" t="s">
        <v>2697</v>
      </c>
      <c r="E145" s="134" t="s">
        <v>2726</v>
      </c>
      <c r="F145" s="1">
        <f t="shared" si="7"/>
        <v>102</v>
      </c>
      <c r="G145" s="86">
        <v>42991</v>
      </c>
      <c r="H145" s="87" t="s">
        <v>2698</v>
      </c>
      <c r="I145" s="134"/>
      <c r="J145" s="134" t="s">
        <v>82</v>
      </c>
      <c r="K145" s="134" t="s">
        <v>16</v>
      </c>
      <c r="L145" s="87"/>
      <c r="M145" s="131" t="s">
        <v>2570</v>
      </c>
      <c r="N145" s="107"/>
      <c r="P145" s="87" t="str">
        <f>IF(COUNTIF(L145:O145,"=*")&gt;1,"Multiple", IF(L145="P","Surface",IF(M145="P", "Underground",IF(N145="P", "Placer", IF(O145="P", "Solution","")))))</f>
        <v>Underground</v>
      </c>
      <c r="Q145" s="95" t="s">
        <v>2768</v>
      </c>
      <c r="R145" s="93" t="s">
        <v>2570</v>
      </c>
      <c r="S145" s="33"/>
      <c r="T145" s="12">
        <v>43.062674011200002</v>
      </c>
      <c r="U145" s="13">
        <v>-105.89897795900001</v>
      </c>
      <c r="V145" s="144">
        <v>36</v>
      </c>
      <c r="W145" s="144">
        <v>75</v>
      </c>
      <c r="X145" s="137">
        <v>30</v>
      </c>
      <c r="Y145" s="138"/>
      <c r="Z145" s="134" t="s">
        <v>88</v>
      </c>
      <c r="AA145" s="87" t="s">
        <v>3206</v>
      </c>
      <c r="AB145" s="134" t="s">
        <v>7</v>
      </c>
      <c r="AC145" s="134" t="s">
        <v>7</v>
      </c>
      <c r="AD145" s="124" t="s">
        <v>2701</v>
      </c>
      <c r="AE145" s="125" t="s">
        <v>2702</v>
      </c>
      <c r="AF145" s="6" t="s">
        <v>975</v>
      </c>
      <c r="AG145" s="4" t="s">
        <v>807</v>
      </c>
      <c r="AH145" s="6" t="s">
        <v>806</v>
      </c>
      <c r="AI145" s="200" t="s">
        <v>836</v>
      </c>
      <c r="AJ145" s="107"/>
      <c r="AO145" s="88" t="s">
        <v>2528</v>
      </c>
      <c r="AQ145" s="136"/>
      <c r="AR145" s="107" t="s">
        <v>2570</v>
      </c>
      <c r="AS145" s="187"/>
      <c r="AT145" s="187"/>
      <c r="BG145" s="107"/>
      <c r="BJ145" s="107"/>
      <c r="BO145" s="131" t="s">
        <v>7</v>
      </c>
      <c r="BU145" s="76"/>
      <c r="BV145" s="76"/>
      <c r="BW145" s="76"/>
      <c r="BX145" s="76"/>
      <c r="BY145" s="76"/>
      <c r="BZ145" s="76"/>
      <c r="CA145" s="76"/>
      <c r="CB145" s="107"/>
    </row>
    <row r="146" spans="1:80" x14ac:dyDescent="0.25">
      <c r="A146" s="96">
        <f t="shared" si="8"/>
        <v>140</v>
      </c>
      <c r="B146" s="134" t="s">
        <v>152</v>
      </c>
      <c r="D146" s="134" t="s">
        <v>2697</v>
      </c>
      <c r="E146" s="134" t="s">
        <v>2726</v>
      </c>
      <c r="F146" s="1">
        <f t="shared" si="7"/>
        <v>103</v>
      </c>
      <c r="G146" s="86">
        <v>42991</v>
      </c>
      <c r="H146" s="87" t="s">
        <v>2698</v>
      </c>
      <c r="I146" s="134"/>
      <c r="J146" s="134" t="s">
        <v>15</v>
      </c>
      <c r="K146" s="134" t="s">
        <v>16</v>
      </c>
      <c r="L146" s="87"/>
      <c r="M146" s="131" t="s">
        <v>2570</v>
      </c>
      <c r="N146" s="107"/>
      <c r="P146" s="87" t="str">
        <f>IF(COUNTIF(L146:O146,"=*")&gt;1,"Multiple", IF(L146="P","Surface",IF(M146="P", "Underground",IF(N146="P", "Placer", IF(O146="P", "Solution","")))))</f>
        <v>Underground</v>
      </c>
      <c r="Q146" s="95" t="s">
        <v>2768</v>
      </c>
      <c r="R146" s="93" t="s">
        <v>2570</v>
      </c>
      <c r="S146" s="33"/>
      <c r="T146" s="12">
        <v>44.974315301099999</v>
      </c>
      <c r="U146" s="13">
        <v>-106.77157058900001</v>
      </c>
      <c r="V146" s="144">
        <v>58</v>
      </c>
      <c r="W146" s="144">
        <v>82</v>
      </c>
      <c r="X146" s="137">
        <v>29</v>
      </c>
      <c r="Y146" s="138"/>
      <c r="Z146" s="134" t="s">
        <v>15</v>
      </c>
      <c r="AA146" s="87" t="s">
        <v>3205</v>
      </c>
      <c r="AB146" s="134" t="s">
        <v>7</v>
      </c>
      <c r="AC146" s="134" t="s">
        <v>7</v>
      </c>
      <c r="AD146" s="124" t="s">
        <v>2701</v>
      </c>
      <c r="AE146" s="125" t="s">
        <v>2702</v>
      </c>
      <c r="AF146" s="6" t="s">
        <v>558</v>
      </c>
      <c r="AG146" s="1">
        <v>9</v>
      </c>
      <c r="AH146" s="6" t="s">
        <v>806</v>
      </c>
      <c r="AI146" s="200" t="s">
        <v>836</v>
      </c>
      <c r="AJ146" s="107"/>
      <c r="AO146" s="88" t="s">
        <v>2528</v>
      </c>
      <c r="AQ146" s="136"/>
      <c r="AR146" s="107" t="s">
        <v>2570</v>
      </c>
      <c r="AS146" s="187"/>
      <c r="AT146" s="187"/>
      <c r="BG146" s="107"/>
      <c r="BJ146" s="107"/>
      <c r="BO146" s="131" t="s">
        <v>2789</v>
      </c>
      <c r="BU146" s="76"/>
      <c r="BV146" s="76"/>
      <c r="BW146" s="76"/>
      <c r="BX146" s="76"/>
      <c r="BY146" s="76"/>
      <c r="BZ146" s="76"/>
      <c r="CA146" s="76" t="s">
        <v>854</v>
      </c>
      <c r="CB146" s="107"/>
    </row>
    <row r="147" spans="1:80" x14ac:dyDescent="0.25">
      <c r="A147" s="96">
        <f t="shared" si="8"/>
        <v>141</v>
      </c>
      <c r="B147" s="134" t="s">
        <v>153</v>
      </c>
      <c r="D147" s="134" t="s">
        <v>2697</v>
      </c>
      <c r="E147" s="134" t="s">
        <v>2726</v>
      </c>
      <c r="F147" s="1">
        <f t="shared" si="7"/>
        <v>104</v>
      </c>
      <c r="G147" s="86">
        <v>42991</v>
      </c>
      <c r="H147" s="87" t="s">
        <v>2698</v>
      </c>
      <c r="I147" s="134"/>
      <c r="J147" s="134" t="s">
        <v>154</v>
      </c>
      <c r="K147" s="134" t="s">
        <v>16</v>
      </c>
      <c r="L147" s="87"/>
      <c r="M147" s="131" t="s">
        <v>2570</v>
      </c>
      <c r="N147" s="107"/>
      <c r="P147" s="87" t="str">
        <f>IF(COUNTIF(L147:O147,"=*")&gt;1,"Multiple", IF(L147="P","Surface",IF(M147="P", "Underground",IF(N147="P", "Placer", IF(O147="P", "Solution","")))))</f>
        <v>Underground</v>
      </c>
      <c r="Q147" s="95" t="s">
        <v>2768</v>
      </c>
      <c r="R147" s="93" t="s">
        <v>2570</v>
      </c>
      <c r="S147" s="33"/>
      <c r="T147" s="12">
        <v>44.541899634000004</v>
      </c>
      <c r="U147" s="13">
        <v>-106.14872028800001</v>
      </c>
      <c r="V147" s="144">
        <v>53</v>
      </c>
      <c r="W147" s="144">
        <v>77</v>
      </c>
      <c r="X147" s="137">
        <v>29</v>
      </c>
      <c r="Y147" s="138"/>
      <c r="Z147" s="134" t="s">
        <v>29</v>
      </c>
      <c r="AA147" s="87" t="s">
        <v>3206</v>
      </c>
      <c r="AB147" s="134" t="s">
        <v>7</v>
      </c>
      <c r="AC147" s="134" t="s">
        <v>7</v>
      </c>
      <c r="AD147" s="124" t="s">
        <v>2701</v>
      </c>
      <c r="AE147" s="125" t="s">
        <v>2702</v>
      </c>
      <c r="AF147" s="6" t="s">
        <v>976</v>
      </c>
      <c r="AH147" s="187" t="s">
        <v>805</v>
      </c>
      <c r="AI147" s="187" t="s">
        <v>835</v>
      </c>
      <c r="AJ147" s="107"/>
      <c r="AO147" s="88" t="s">
        <v>2528</v>
      </c>
      <c r="AQ147" s="136"/>
      <c r="AR147" s="107" t="s">
        <v>2570</v>
      </c>
      <c r="AS147" s="187"/>
      <c r="AT147" s="187"/>
      <c r="BG147" s="107"/>
      <c r="BJ147" s="107"/>
      <c r="BO147" s="131" t="s">
        <v>7</v>
      </c>
      <c r="BU147" s="76"/>
      <c r="BV147" s="76"/>
      <c r="BW147" s="76"/>
      <c r="BX147" s="76"/>
      <c r="BY147" s="76"/>
      <c r="BZ147" s="76"/>
      <c r="CA147" s="76"/>
      <c r="CB147" s="107"/>
    </row>
    <row r="148" spans="1:80" x14ac:dyDescent="0.25">
      <c r="A148" s="96">
        <f t="shared" si="8"/>
        <v>142</v>
      </c>
      <c r="B148" s="134" t="s">
        <v>155</v>
      </c>
      <c r="D148" s="134" t="s">
        <v>2697</v>
      </c>
      <c r="E148" s="134" t="s">
        <v>2726</v>
      </c>
      <c r="F148" s="1">
        <f t="shared" si="7"/>
        <v>105</v>
      </c>
      <c r="G148" s="86">
        <v>42991</v>
      </c>
      <c r="H148" s="87" t="s">
        <v>2698</v>
      </c>
      <c r="I148" s="134"/>
      <c r="J148" s="134" t="s">
        <v>31</v>
      </c>
      <c r="K148" s="134" t="s">
        <v>16</v>
      </c>
      <c r="L148" s="87"/>
      <c r="M148" s="131" t="s">
        <v>2570</v>
      </c>
      <c r="N148" s="107"/>
      <c r="P148" s="87" t="str">
        <f>IF(COUNTIF(L148:O148,"=*")&gt;1,"Multiple", IF(L148="P","Surface",IF(M148="P", "Underground",IF(N148="P", "Placer", IF(O148="P", "Solution","")))))</f>
        <v>Underground</v>
      </c>
      <c r="Q148" s="95" t="s">
        <v>2768</v>
      </c>
      <c r="R148" s="93" t="s">
        <v>2570</v>
      </c>
      <c r="S148" s="33"/>
      <c r="T148" s="12">
        <v>44.311961084899998</v>
      </c>
      <c r="U148" s="13">
        <v>-105.559721229</v>
      </c>
      <c r="V148" s="144">
        <v>50</v>
      </c>
      <c r="W148" s="144">
        <v>72</v>
      </c>
      <c r="X148" s="137">
        <v>18</v>
      </c>
      <c r="Y148" s="138"/>
      <c r="Z148" s="134" t="s">
        <v>30</v>
      </c>
      <c r="AA148" s="87" t="s">
        <v>3205</v>
      </c>
      <c r="AB148" s="134" t="s">
        <v>7</v>
      </c>
      <c r="AC148" s="134" t="s">
        <v>7</v>
      </c>
      <c r="AD148" s="124" t="s">
        <v>2701</v>
      </c>
      <c r="AE148" s="125" t="s">
        <v>2702</v>
      </c>
      <c r="AF148" s="6" t="s">
        <v>216</v>
      </c>
      <c r="AG148" s="1">
        <v>26</v>
      </c>
      <c r="AH148" s="187" t="s">
        <v>805</v>
      </c>
      <c r="AI148" s="187" t="s">
        <v>835</v>
      </c>
      <c r="AJ148" s="107"/>
      <c r="AO148" s="88" t="s">
        <v>2528</v>
      </c>
      <c r="AQ148" s="136"/>
      <c r="AR148" s="107" t="s">
        <v>2570</v>
      </c>
      <c r="AS148" s="187" t="s">
        <v>977</v>
      </c>
      <c r="AT148" s="187" t="s">
        <v>977</v>
      </c>
      <c r="AU148" s="76">
        <v>1908</v>
      </c>
      <c r="AV148" s="76">
        <v>1908</v>
      </c>
      <c r="BA148" s="76">
        <v>1908</v>
      </c>
      <c r="BG148" s="107"/>
      <c r="BJ148" s="107"/>
      <c r="BO148" s="131" t="s">
        <v>3114</v>
      </c>
      <c r="BU148" s="76"/>
      <c r="BV148" s="76"/>
      <c r="BW148" s="76"/>
      <c r="BX148" s="76"/>
      <c r="BY148" s="76"/>
      <c r="BZ148" s="76"/>
      <c r="CA148" s="76"/>
      <c r="CB148" s="107"/>
    </row>
    <row r="149" spans="1:80" s="2" customFormat="1" x14ac:dyDescent="0.25">
      <c r="A149" s="96">
        <f t="shared" si="8"/>
        <v>143</v>
      </c>
      <c r="B149" s="135" t="s">
        <v>155</v>
      </c>
      <c r="C149" s="77" t="s">
        <v>2460</v>
      </c>
      <c r="D149" s="92" t="s">
        <v>2575</v>
      </c>
      <c r="E149" s="135"/>
      <c r="F149" s="2">
        <v>105</v>
      </c>
      <c r="G149" s="89">
        <v>42991</v>
      </c>
      <c r="H149" s="79" t="s">
        <v>2698</v>
      </c>
      <c r="I149" s="135"/>
      <c r="J149" s="135" t="s">
        <v>31</v>
      </c>
      <c r="K149" s="135" t="s">
        <v>16</v>
      </c>
      <c r="L149" s="79"/>
      <c r="M149" s="139"/>
      <c r="N149" s="78"/>
      <c r="P149" s="79" t="str">
        <f>IF(COUNTIF(L149:O149,"=*")&gt;1,"Multiple", IF(L149="P","Surface",IF(M149="P", "Underground",IF(N149="P", "Placer", IF(O149="P", "Solution","")))))</f>
        <v/>
      </c>
      <c r="Q149" s="95" t="s">
        <v>2486</v>
      </c>
      <c r="R149" s="90" t="s">
        <v>2570</v>
      </c>
      <c r="S149" s="34"/>
      <c r="T149" s="26">
        <v>44.311961084899998</v>
      </c>
      <c r="U149" s="27">
        <v>-105.559721229</v>
      </c>
      <c r="V149" s="145">
        <v>50</v>
      </c>
      <c r="W149" s="145">
        <v>72</v>
      </c>
      <c r="X149" s="142">
        <v>18</v>
      </c>
      <c r="Y149" s="143"/>
      <c r="Z149" s="135" t="s">
        <v>30</v>
      </c>
      <c r="AA149" s="87" t="s">
        <v>3205</v>
      </c>
      <c r="AB149" s="135" t="s">
        <v>7</v>
      </c>
      <c r="AC149" s="135" t="s">
        <v>7</v>
      </c>
      <c r="AD149" s="124" t="s">
        <v>2701</v>
      </c>
      <c r="AE149" s="125" t="s">
        <v>2702</v>
      </c>
      <c r="AF149" s="7" t="s">
        <v>216</v>
      </c>
      <c r="AG149" s="2">
        <v>26</v>
      </c>
      <c r="AH149" s="187" t="s">
        <v>805</v>
      </c>
      <c r="AI149" s="187" t="s">
        <v>835</v>
      </c>
      <c r="AJ149" s="78"/>
      <c r="AO149" s="91" t="s">
        <v>2528</v>
      </c>
      <c r="AQ149" s="141"/>
      <c r="AR149" s="107" t="s">
        <v>2570</v>
      </c>
      <c r="AS149" s="190" t="s">
        <v>977</v>
      </c>
      <c r="AT149" s="190" t="s">
        <v>977</v>
      </c>
      <c r="AU149" s="77">
        <v>1908</v>
      </c>
      <c r="AV149" s="77">
        <v>1908</v>
      </c>
      <c r="AW149" s="77"/>
      <c r="AX149" s="77"/>
      <c r="AY149" s="77"/>
      <c r="AZ149" s="77"/>
      <c r="BA149" s="77">
        <v>1908</v>
      </c>
      <c r="BE149" s="16"/>
      <c r="BG149" s="78"/>
      <c r="BJ149" s="78"/>
      <c r="BN149" s="7"/>
      <c r="BO149" s="131" t="s">
        <v>3114</v>
      </c>
      <c r="BU149" s="77"/>
      <c r="BV149" s="77">
        <v>8.4700000000000006</v>
      </c>
      <c r="BW149" s="77">
        <v>33.51</v>
      </c>
      <c r="BX149" s="77">
        <v>3.26</v>
      </c>
      <c r="BY149" s="77">
        <v>29.13</v>
      </c>
      <c r="BZ149" s="77">
        <v>28.89</v>
      </c>
      <c r="CA149" s="77" t="s">
        <v>854</v>
      </c>
      <c r="CB149" s="78"/>
    </row>
    <row r="150" spans="1:80" ht="30" x14ac:dyDescent="0.25">
      <c r="A150" s="96">
        <f t="shared" si="8"/>
        <v>144</v>
      </c>
      <c r="B150" s="134" t="s">
        <v>156</v>
      </c>
      <c r="D150" s="97" t="s">
        <v>61</v>
      </c>
      <c r="E150" s="134" t="s">
        <v>2726</v>
      </c>
      <c r="F150" s="1">
        <f>F148+1</f>
        <v>106</v>
      </c>
      <c r="G150" s="86">
        <v>42991</v>
      </c>
      <c r="H150" s="87" t="s">
        <v>2698</v>
      </c>
      <c r="I150" s="203" t="s">
        <v>979</v>
      </c>
      <c r="J150" s="134" t="s">
        <v>7</v>
      </c>
      <c r="K150" s="134" t="s">
        <v>14</v>
      </c>
      <c r="L150" s="87"/>
      <c r="M150" s="131" t="s">
        <v>2570</v>
      </c>
      <c r="N150" s="107"/>
      <c r="P150" s="87" t="str">
        <f>IF(COUNTIF(L150:O150,"=*")&gt;1,"Multiple", IF(L150="P","Surface",IF(M150="P", "Underground",IF(N150="P", "Placer", IF(O150="P", "Solution","")))))</f>
        <v>Underground</v>
      </c>
      <c r="Q150" s="95" t="s">
        <v>2765</v>
      </c>
      <c r="R150" s="93" t="s">
        <v>2570</v>
      </c>
      <c r="S150" s="33"/>
      <c r="T150" s="12">
        <v>44.277153063599997</v>
      </c>
      <c r="U150" s="13">
        <v>-107.95860793999999</v>
      </c>
      <c r="V150" s="144">
        <v>50</v>
      </c>
      <c r="W150" s="144">
        <v>92</v>
      </c>
      <c r="X150" s="137">
        <v>30</v>
      </c>
      <c r="Y150" s="138"/>
      <c r="Z150" s="134" t="s">
        <v>50</v>
      </c>
      <c r="AA150" s="87" t="s">
        <v>3206</v>
      </c>
      <c r="AB150" s="134" t="s">
        <v>2769</v>
      </c>
      <c r="AC150" s="134" t="s">
        <v>7</v>
      </c>
      <c r="AD150" s="124" t="s">
        <v>2701</v>
      </c>
      <c r="AE150" s="125" t="s">
        <v>2702</v>
      </c>
      <c r="AG150" s="1">
        <v>7</v>
      </c>
      <c r="AH150" s="187" t="s">
        <v>978</v>
      </c>
      <c r="AI150" s="187" t="s">
        <v>836</v>
      </c>
      <c r="AJ150" s="107"/>
      <c r="AO150" s="88" t="s">
        <v>2528</v>
      </c>
      <c r="AQ150" s="136"/>
      <c r="AR150" s="107" t="s">
        <v>2856</v>
      </c>
      <c r="AU150" s="76">
        <v>1935</v>
      </c>
      <c r="AV150" s="76">
        <v>1935</v>
      </c>
      <c r="BA150" s="76">
        <v>1935</v>
      </c>
      <c r="BG150" s="107"/>
      <c r="BJ150" s="107"/>
      <c r="BO150" s="131" t="s">
        <v>7</v>
      </c>
      <c r="BU150" s="76"/>
      <c r="BV150" s="76"/>
      <c r="BW150" s="76"/>
      <c r="BX150" s="76"/>
      <c r="BY150" s="76"/>
      <c r="BZ150" s="76"/>
      <c r="CA150" s="76" t="s">
        <v>838</v>
      </c>
      <c r="CB150" s="107"/>
    </row>
    <row r="151" spans="1:80" x14ac:dyDescent="0.25">
      <c r="A151" s="96">
        <f t="shared" si="8"/>
        <v>145</v>
      </c>
      <c r="B151" s="134" t="s">
        <v>157</v>
      </c>
      <c r="D151" s="134" t="s">
        <v>2697</v>
      </c>
      <c r="E151" s="134" t="s">
        <v>2726</v>
      </c>
      <c r="F151" s="1">
        <f t="shared" si="7"/>
        <v>107</v>
      </c>
      <c r="G151" s="86">
        <v>42991</v>
      </c>
      <c r="H151" s="87" t="s">
        <v>2698</v>
      </c>
      <c r="I151" s="134"/>
      <c r="J151" s="134" t="s">
        <v>56</v>
      </c>
      <c r="K151" s="134" t="s">
        <v>57</v>
      </c>
      <c r="L151" s="87"/>
      <c r="M151" s="131" t="s">
        <v>2570</v>
      </c>
      <c r="N151" s="107"/>
      <c r="P151" s="87" t="str">
        <f>IF(COUNTIF(L151:O151,"=*")&gt;1,"Multiple", IF(L151="P","Surface",IF(M151="P", "Underground",IF(N151="P", "Placer", IF(O151="P", "Solution","")))))</f>
        <v>Underground</v>
      </c>
      <c r="Q151" s="95" t="s">
        <v>2768</v>
      </c>
      <c r="R151" s="93" t="s">
        <v>2570</v>
      </c>
      <c r="S151" s="33"/>
      <c r="T151" s="12">
        <v>41.321965170299997</v>
      </c>
      <c r="U151" s="13">
        <v>-110.995094224</v>
      </c>
      <c r="V151" s="144">
        <v>16</v>
      </c>
      <c r="W151" s="144">
        <v>120</v>
      </c>
      <c r="X151" s="137">
        <v>31</v>
      </c>
      <c r="Y151" s="138"/>
      <c r="Z151" s="134" t="s">
        <v>55</v>
      </c>
      <c r="AA151" s="87" t="s">
        <v>3206</v>
      </c>
      <c r="AB151" s="134" t="s">
        <v>45</v>
      </c>
      <c r="AC151" s="134" t="s">
        <v>807</v>
      </c>
      <c r="AD151" s="124" t="s">
        <v>2701</v>
      </c>
      <c r="AE151" s="125" t="s">
        <v>2702</v>
      </c>
      <c r="AF151" s="6" t="s">
        <v>935</v>
      </c>
      <c r="AH151" s="187" t="s">
        <v>56</v>
      </c>
      <c r="AI151" s="6" t="s">
        <v>836</v>
      </c>
      <c r="AJ151" s="107"/>
      <c r="AO151" s="88" t="s">
        <v>2528</v>
      </c>
      <c r="AQ151" s="136"/>
      <c r="AR151" s="107" t="s">
        <v>2570</v>
      </c>
      <c r="AS151" s="187" t="s">
        <v>2898</v>
      </c>
      <c r="AT151" s="187" t="s">
        <v>2899</v>
      </c>
      <c r="AU151" s="76">
        <v>1907</v>
      </c>
      <c r="AV151" s="76">
        <v>1909</v>
      </c>
      <c r="AW151" s="76">
        <v>1933</v>
      </c>
      <c r="AX151" s="76">
        <v>1941</v>
      </c>
      <c r="AY151" s="76">
        <v>1948</v>
      </c>
      <c r="AZ151" s="76">
        <v>1950</v>
      </c>
      <c r="BA151" s="76">
        <v>1950</v>
      </c>
      <c r="BG151" s="107"/>
      <c r="BJ151" s="107"/>
      <c r="BN151" s="6" t="s">
        <v>980</v>
      </c>
      <c r="BO151" s="131" t="s">
        <v>7</v>
      </c>
      <c r="BR151" s="15" t="s">
        <v>981</v>
      </c>
      <c r="BU151" s="76"/>
      <c r="BV151" s="76"/>
      <c r="BW151" s="76"/>
      <c r="BX151" s="76"/>
      <c r="BY151" s="76"/>
      <c r="BZ151" s="76"/>
      <c r="CA151" s="76"/>
      <c r="CB151" s="107"/>
    </row>
    <row r="152" spans="1:80" x14ac:dyDescent="0.25">
      <c r="A152" s="96">
        <f t="shared" si="8"/>
        <v>146</v>
      </c>
      <c r="B152" s="134" t="s">
        <v>158</v>
      </c>
      <c r="D152" s="134" t="s">
        <v>2697</v>
      </c>
      <c r="E152" s="134" t="s">
        <v>2726</v>
      </c>
      <c r="F152" s="1">
        <f t="shared" si="7"/>
        <v>108</v>
      </c>
      <c r="G152" s="86">
        <v>42991</v>
      </c>
      <c r="H152" s="87" t="s">
        <v>2698</v>
      </c>
      <c r="I152" s="134" t="s">
        <v>122</v>
      </c>
      <c r="J152" s="134" t="s">
        <v>56</v>
      </c>
      <c r="K152" s="134" t="s">
        <v>57</v>
      </c>
      <c r="L152" s="87"/>
      <c r="M152" s="131" t="s">
        <v>2570</v>
      </c>
      <c r="N152" s="107"/>
      <c r="P152" s="87" t="str">
        <f>IF(COUNTIF(L152:O152,"=*")&gt;1,"Multiple", IF(L152="P","Surface",IF(M152="P", "Underground",IF(N152="P", "Placer", IF(O152="P", "Solution","")))))</f>
        <v>Underground</v>
      </c>
      <c r="Q152" s="95" t="s">
        <v>2768</v>
      </c>
      <c r="R152" s="93" t="s">
        <v>2570</v>
      </c>
      <c r="S152" s="33"/>
      <c r="T152" s="12">
        <v>41.293004771200003</v>
      </c>
      <c r="U152" s="13">
        <v>-110.976066491</v>
      </c>
      <c r="V152" s="144">
        <v>15</v>
      </c>
      <c r="W152" s="144">
        <v>120</v>
      </c>
      <c r="X152" s="137">
        <v>8</v>
      </c>
      <c r="Y152" s="138"/>
      <c r="Z152" s="134" t="s">
        <v>55</v>
      </c>
      <c r="AA152" s="87" t="s">
        <v>3206</v>
      </c>
      <c r="AB152" s="134" t="s">
        <v>45</v>
      </c>
      <c r="AC152" s="134" t="s">
        <v>7</v>
      </c>
      <c r="AD152" s="124" t="s">
        <v>2701</v>
      </c>
      <c r="AE152" s="125" t="s">
        <v>2702</v>
      </c>
      <c r="AF152" s="6" t="s">
        <v>935</v>
      </c>
      <c r="AH152" s="187" t="s">
        <v>56</v>
      </c>
      <c r="AI152" s="6" t="s">
        <v>836</v>
      </c>
      <c r="AJ152" s="107"/>
      <c r="AO152" s="88" t="s">
        <v>2528</v>
      </c>
      <c r="AQ152" s="136"/>
      <c r="AR152" s="107" t="s">
        <v>2570</v>
      </c>
      <c r="AS152" s="187" t="s">
        <v>2898</v>
      </c>
      <c r="AT152" s="187" t="s">
        <v>2899</v>
      </c>
      <c r="AU152" s="76">
        <v>1907</v>
      </c>
      <c r="AV152" s="76">
        <v>1909</v>
      </c>
      <c r="AW152" s="76">
        <v>1933</v>
      </c>
      <c r="AX152" s="76">
        <v>1941</v>
      </c>
      <c r="AY152" s="76">
        <v>1948</v>
      </c>
      <c r="AZ152" s="76">
        <v>1950</v>
      </c>
      <c r="BA152" s="76">
        <v>1950</v>
      </c>
      <c r="BE152" s="197"/>
      <c r="BG152" s="107"/>
      <c r="BJ152" s="107"/>
      <c r="BN152" s="6" t="s">
        <v>980</v>
      </c>
      <c r="BO152" s="131" t="s">
        <v>7</v>
      </c>
      <c r="BU152" s="76"/>
      <c r="BV152" s="76"/>
      <c r="BW152" s="76"/>
      <c r="BX152" s="76"/>
      <c r="BY152" s="76"/>
      <c r="BZ152" s="76"/>
      <c r="CA152" s="76" t="s">
        <v>807</v>
      </c>
      <c r="CB152" s="107"/>
    </row>
    <row r="153" spans="1:80" x14ac:dyDescent="0.25">
      <c r="A153" s="96">
        <f t="shared" si="8"/>
        <v>147</v>
      </c>
      <c r="B153" s="134" t="s">
        <v>159</v>
      </c>
      <c r="D153" s="134" t="s">
        <v>2697</v>
      </c>
      <c r="E153" s="134" t="s">
        <v>2726</v>
      </c>
      <c r="F153" s="1">
        <f t="shared" si="7"/>
        <v>109</v>
      </c>
      <c r="G153" s="86">
        <v>42991</v>
      </c>
      <c r="H153" s="87" t="s">
        <v>2698</v>
      </c>
      <c r="I153" s="134" t="s">
        <v>982</v>
      </c>
      <c r="J153" s="134" t="s">
        <v>56</v>
      </c>
      <c r="K153" s="134" t="s">
        <v>57</v>
      </c>
      <c r="L153" s="87"/>
      <c r="M153" s="131" t="s">
        <v>2570</v>
      </c>
      <c r="N153" s="107"/>
      <c r="P153" s="87" t="str">
        <f>IF(COUNTIF(L153:O153,"=*")&gt;1,"Multiple", IF(L153="P","Surface",IF(M153="P", "Underground",IF(N153="P", "Placer", IF(O153="P", "Solution","")))))</f>
        <v>Underground</v>
      </c>
      <c r="Q153" s="95" t="s">
        <v>11</v>
      </c>
      <c r="R153" s="93" t="s">
        <v>2570</v>
      </c>
      <c r="S153" s="33"/>
      <c r="T153" s="12">
        <v>41.321965170299997</v>
      </c>
      <c r="U153" s="13">
        <v>-110.995094224</v>
      </c>
      <c r="V153" s="144">
        <v>16</v>
      </c>
      <c r="W153" s="144">
        <v>120</v>
      </c>
      <c r="X153" s="137">
        <v>31</v>
      </c>
      <c r="Y153" s="138"/>
      <c r="Z153" s="134" t="s">
        <v>55</v>
      </c>
      <c r="AA153" s="87" t="s">
        <v>3206</v>
      </c>
      <c r="AB153" s="134" t="s">
        <v>22</v>
      </c>
      <c r="AC153" s="134" t="s">
        <v>7</v>
      </c>
      <c r="AD153" s="124" t="s">
        <v>2701</v>
      </c>
      <c r="AE153" s="125" t="s">
        <v>2702</v>
      </c>
      <c r="AF153" s="6" t="s">
        <v>935</v>
      </c>
      <c r="AH153" s="187" t="s">
        <v>56</v>
      </c>
      <c r="AI153" s="6" t="s">
        <v>836</v>
      </c>
      <c r="AJ153" s="107"/>
      <c r="AO153" s="88" t="s">
        <v>2528</v>
      </c>
      <c r="AQ153" s="136"/>
      <c r="AR153" s="107" t="s">
        <v>2570</v>
      </c>
      <c r="AS153" s="187" t="s">
        <v>2898</v>
      </c>
      <c r="AT153" s="187" t="s">
        <v>2899</v>
      </c>
      <c r="AU153" s="76">
        <v>1907</v>
      </c>
      <c r="AV153" s="76">
        <v>1909</v>
      </c>
      <c r="AW153" s="76">
        <v>1933</v>
      </c>
      <c r="AX153" s="76">
        <v>1941</v>
      </c>
      <c r="AY153" s="76">
        <v>1948</v>
      </c>
      <c r="AZ153" s="76">
        <v>1950</v>
      </c>
      <c r="BA153" s="76">
        <v>1950</v>
      </c>
      <c r="BE153" s="184"/>
      <c r="BG153" s="107"/>
      <c r="BJ153" s="107"/>
      <c r="BN153" s="6" t="s">
        <v>980</v>
      </c>
      <c r="BO153" s="131" t="s">
        <v>7</v>
      </c>
      <c r="BU153" s="76"/>
      <c r="BV153" s="76"/>
      <c r="BW153" s="76"/>
      <c r="BX153" s="76"/>
      <c r="BY153" s="76" t="s">
        <v>807</v>
      </c>
      <c r="BZ153" s="76"/>
      <c r="CA153" s="76"/>
      <c r="CB153" s="107"/>
    </row>
    <row r="154" spans="1:80" x14ac:dyDescent="0.25">
      <c r="A154" s="96">
        <f t="shared" si="8"/>
        <v>148</v>
      </c>
      <c r="B154" s="134" t="s">
        <v>160</v>
      </c>
      <c r="D154" s="134" t="s">
        <v>2697</v>
      </c>
      <c r="E154" s="134" t="s">
        <v>2726</v>
      </c>
      <c r="F154" s="1">
        <f t="shared" si="7"/>
        <v>110</v>
      </c>
      <c r="G154" s="86">
        <v>42991</v>
      </c>
      <c r="H154" s="87" t="s">
        <v>2698</v>
      </c>
      <c r="I154" s="134"/>
      <c r="J154" s="134" t="s">
        <v>15</v>
      </c>
      <c r="K154" s="134" t="s">
        <v>16</v>
      </c>
      <c r="L154" s="87"/>
      <c r="M154" s="131" t="s">
        <v>2570</v>
      </c>
      <c r="N154" s="107"/>
      <c r="P154" s="87" t="str">
        <f>IF(COUNTIF(L154:O154,"=*")&gt;1,"Multiple", IF(L154="P","Surface",IF(M154="P", "Underground",IF(N154="P", "Placer", IF(O154="P", "Solution","")))))</f>
        <v>Underground</v>
      </c>
      <c r="Q154" s="95" t="s">
        <v>2768</v>
      </c>
      <c r="R154" s="93" t="s">
        <v>2570</v>
      </c>
      <c r="S154" s="33"/>
      <c r="T154" s="12">
        <v>44.740791471000001</v>
      </c>
      <c r="U154" s="13">
        <v>-107.063052305</v>
      </c>
      <c r="V154" s="144">
        <v>55</v>
      </c>
      <c r="W154" s="144">
        <v>85</v>
      </c>
      <c r="X154" s="137">
        <v>14</v>
      </c>
      <c r="Y154" s="138"/>
      <c r="Z154" s="134" t="s">
        <v>15</v>
      </c>
      <c r="AA154" s="87" t="s">
        <v>3205</v>
      </c>
      <c r="AB154" s="134" t="s">
        <v>45</v>
      </c>
      <c r="AC154" s="134" t="s">
        <v>7</v>
      </c>
      <c r="AD154" s="124" t="s">
        <v>2701</v>
      </c>
      <c r="AE154" s="125" t="s">
        <v>2702</v>
      </c>
      <c r="AF154" s="6" t="s">
        <v>983</v>
      </c>
      <c r="AH154" s="6" t="s">
        <v>806</v>
      </c>
      <c r="AI154" s="6" t="s">
        <v>836</v>
      </c>
      <c r="AJ154" s="107"/>
      <c r="AO154" s="88" t="s">
        <v>2528</v>
      </c>
      <c r="AQ154" s="136"/>
      <c r="AR154" s="107" t="s">
        <v>2570</v>
      </c>
      <c r="AS154" s="187" t="s">
        <v>2900</v>
      </c>
      <c r="AT154" s="187" t="s">
        <v>2901</v>
      </c>
      <c r="AU154" s="76">
        <v>1935</v>
      </c>
      <c r="AV154" s="76">
        <v>1936</v>
      </c>
      <c r="AW154" s="76">
        <v>1936</v>
      </c>
      <c r="AX154" s="76">
        <v>1937</v>
      </c>
      <c r="AY154" s="76">
        <v>1938</v>
      </c>
      <c r="AZ154" s="76">
        <v>1939</v>
      </c>
      <c r="BA154" s="76">
        <v>1939</v>
      </c>
      <c r="BE154" s="184">
        <v>2488</v>
      </c>
      <c r="BF154" s="97"/>
      <c r="BG154" s="107"/>
      <c r="BJ154" s="107"/>
      <c r="BM154" s="130" t="s">
        <v>2705</v>
      </c>
      <c r="BO154" s="131" t="s">
        <v>2881</v>
      </c>
      <c r="BU154" s="76"/>
      <c r="BV154" s="76"/>
      <c r="BW154" s="76"/>
      <c r="BX154" s="76"/>
      <c r="BY154" s="76"/>
      <c r="BZ154" s="76"/>
      <c r="CA154" s="76"/>
      <c r="CB154" s="107"/>
    </row>
    <row r="155" spans="1:80" ht="30" x14ac:dyDescent="0.25">
      <c r="A155" s="96">
        <f t="shared" si="8"/>
        <v>149</v>
      </c>
      <c r="B155" s="134" t="s">
        <v>161</v>
      </c>
      <c r="D155" s="134" t="s">
        <v>2697</v>
      </c>
      <c r="E155" s="134" t="s">
        <v>2726</v>
      </c>
      <c r="F155" s="1">
        <f t="shared" si="7"/>
        <v>111</v>
      </c>
      <c r="G155" s="86">
        <v>42991</v>
      </c>
      <c r="H155" s="87" t="s">
        <v>2698</v>
      </c>
      <c r="I155" s="134"/>
      <c r="J155" s="134" t="s">
        <v>77</v>
      </c>
      <c r="K155" s="134" t="s">
        <v>78</v>
      </c>
      <c r="L155" s="87"/>
      <c r="M155" s="131" t="s">
        <v>2570</v>
      </c>
      <c r="N155" s="107"/>
      <c r="P155" s="87" t="str">
        <f>IF(COUNTIF(L155:O155,"=*")&gt;1,"Multiple", IF(L155="P","Surface",IF(M155="P", "Underground",IF(N155="P", "Placer", IF(O155="P", "Solution","")))))</f>
        <v>Underground</v>
      </c>
      <c r="Q155" s="95" t="s">
        <v>11</v>
      </c>
      <c r="R155" s="93" t="s">
        <v>2570</v>
      </c>
      <c r="S155" s="33"/>
      <c r="T155" s="12">
        <v>41.039827791699999</v>
      </c>
      <c r="U155" s="13">
        <v>-107.43081006200001</v>
      </c>
      <c r="V155" s="144">
        <v>12</v>
      </c>
      <c r="W155" s="144">
        <v>89</v>
      </c>
      <c r="X155" s="137">
        <v>5</v>
      </c>
      <c r="Y155" s="138"/>
      <c r="Z155" s="134" t="s">
        <v>8</v>
      </c>
      <c r="AA155" s="87" t="s">
        <v>3205</v>
      </c>
      <c r="AB155" s="134" t="s">
        <v>22</v>
      </c>
      <c r="AC155" s="134" t="s">
        <v>7</v>
      </c>
      <c r="AD155" s="124" t="s">
        <v>2701</v>
      </c>
      <c r="AE155" s="125" t="s">
        <v>2702</v>
      </c>
      <c r="AH155" s="6" t="s">
        <v>831</v>
      </c>
      <c r="AI155" s="6" t="s">
        <v>846</v>
      </c>
      <c r="AJ155" s="107"/>
      <c r="AO155" s="88" t="s">
        <v>2528</v>
      </c>
      <c r="AQ155" s="136"/>
      <c r="AR155" s="107" t="s">
        <v>2570</v>
      </c>
      <c r="AS155" s="187" t="s">
        <v>2902</v>
      </c>
      <c r="AT155" s="187" t="s">
        <v>2903</v>
      </c>
      <c r="AU155" s="76">
        <v>1933</v>
      </c>
      <c r="AV155" s="76">
        <v>1942</v>
      </c>
      <c r="AW155" s="76">
        <v>1943</v>
      </c>
      <c r="AX155" s="76">
        <v>1945</v>
      </c>
      <c r="AY155" s="76">
        <v>1946</v>
      </c>
      <c r="AZ155" s="76">
        <v>1949</v>
      </c>
      <c r="BA155" s="76">
        <v>1949</v>
      </c>
      <c r="BE155" s="197">
        <v>40638</v>
      </c>
      <c r="BF155" s="97"/>
      <c r="BG155" s="107"/>
      <c r="BJ155" s="107"/>
      <c r="BM155" s="130" t="s">
        <v>2705</v>
      </c>
      <c r="BO155" s="131" t="s">
        <v>2714</v>
      </c>
      <c r="BR155" s="15" t="s">
        <v>984</v>
      </c>
      <c r="BU155" s="76"/>
      <c r="BV155" s="76"/>
      <c r="BW155" s="76"/>
      <c r="BX155" s="76"/>
      <c r="BY155" s="76"/>
      <c r="BZ155" s="76"/>
      <c r="CA155" s="76"/>
      <c r="CB155" s="107"/>
    </row>
    <row r="156" spans="1:80" x14ac:dyDescent="0.25">
      <c r="A156" s="96">
        <f t="shared" si="8"/>
        <v>150</v>
      </c>
      <c r="B156" s="134" t="s">
        <v>162</v>
      </c>
      <c r="D156" s="134" t="s">
        <v>2697</v>
      </c>
      <c r="E156" s="134" t="s">
        <v>2726</v>
      </c>
      <c r="F156" s="1">
        <f t="shared" si="7"/>
        <v>112</v>
      </c>
      <c r="G156" s="86">
        <v>42991</v>
      </c>
      <c r="H156" s="87" t="s">
        <v>2698</v>
      </c>
      <c r="I156" s="134" t="s">
        <v>349</v>
      </c>
      <c r="J156" s="134" t="s">
        <v>117</v>
      </c>
      <c r="K156" s="134" t="s">
        <v>65</v>
      </c>
      <c r="L156" s="87"/>
      <c r="M156" s="131" t="s">
        <v>2570</v>
      </c>
      <c r="N156" s="107"/>
      <c r="P156" s="87" t="str">
        <f>IF(COUNTIF(L156:O156,"=*")&gt;1,"Multiple", IF(L156="P","Surface",IF(M156="P", "Underground",IF(N156="P", "Placer", IF(O156="P", "Solution","")))))</f>
        <v>Underground</v>
      </c>
      <c r="Q156" s="95" t="s">
        <v>11</v>
      </c>
      <c r="R156" s="93" t="s">
        <v>2570</v>
      </c>
      <c r="S156" s="33"/>
      <c r="T156" s="12">
        <v>42.8913076141</v>
      </c>
      <c r="U156" s="13">
        <v>-108.157126119</v>
      </c>
      <c r="V156" s="144">
        <v>34</v>
      </c>
      <c r="W156" s="144">
        <v>95</v>
      </c>
      <c r="X156" s="137">
        <v>25</v>
      </c>
      <c r="Y156" s="138"/>
      <c r="Z156" s="134" t="s">
        <v>63</v>
      </c>
      <c r="AA156" s="87" t="s">
        <v>3205</v>
      </c>
      <c r="AB156" s="134" t="s">
        <v>22</v>
      </c>
      <c r="AC156" s="134" t="s">
        <v>7</v>
      </c>
      <c r="AD156" s="124" t="s">
        <v>2701</v>
      </c>
      <c r="AE156" s="125" t="s">
        <v>2702</v>
      </c>
      <c r="AG156" s="1">
        <v>14</v>
      </c>
      <c r="AH156" s="6" t="s">
        <v>831</v>
      </c>
      <c r="AI156" s="6" t="s">
        <v>846</v>
      </c>
      <c r="AJ156" s="107"/>
      <c r="AO156" s="88" t="s">
        <v>2528</v>
      </c>
      <c r="AQ156" s="136"/>
      <c r="AR156" s="107" t="s">
        <v>2570</v>
      </c>
      <c r="AS156" s="187" t="s">
        <v>986</v>
      </c>
      <c r="AT156" s="187" t="s">
        <v>986</v>
      </c>
      <c r="AU156" s="76">
        <v>1978</v>
      </c>
      <c r="AV156" s="76">
        <v>1978</v>
      </c>
      <c r="BE156" s="184"/>
      <c r="BG156" s="107"/>
      <c r="BJ156" s="107"/>
      <c r="BO156" s="131" t="s">
        <v>3126</v>
      </c>
      <c r="BR156" s="15" t="s">
        <v>985</v>
      </c>
      <c r="BU156" s="76"/>
      <c r="BV156" s="76"/>
      <c r="BW156" s="76"/>
      <c r="BX156" s="76"/>
      <c r="BY156" s="76"/>
      <c r="BZ156" s="76"/>
      <c r="CA156" s="76"/>
      <c r="CB156" s="107"/>
    </row>
    <row r="157" spans="1:80" s="2" customFormat="1" x14ac:dyDescent="0.25">
      <c r="A157" s="96">
        <f t="shared" si="8"/>
        <v>151</v>
      </c>
      <c r="B157" s="135" t="s">
        <v>162</v>
      </c>
      <c r="C157" s="77" t="s">
        <v>2460</v>
      </c>
      <c r="D157" s="92" t="s">
        <v>2575</v>
      </c>
      <c r="E157" s="135"/>
      <c r="F157" s="2">
        <v>112</v>
      </c>
      <c r="G157" s="89">
        <v>42991</v>
      </c>
      <c r="H157" s="79" t="s">
        <v>2698</v>
      </c>
      <c r="I157" s="135" t="s">
        <v>349</v>
      </c>
      <c r="J157" s="135" t="s">
        <v>117</v>
      </c>
      <c r="K157" s="135" t="s">
        <v>65</v>
      </c>
      <c r="L157" s="79"/>
      <c r="M157" s="139" t="s">
        <v>2570</v>
      </c>
      <c r="N157" s="78"/>
      <c r="P157" s="79" t="str">
        <f>IF(COUNTIF(L157:O157,"=*")&gt;1,"Multiple", IF(L157="P","Surface",IF(M157="P", "Underground",IF(N157="P", "Placer", IF(O157="P", "Solution","")))))</f>
        <v>Underground</v>
      </c>
      <c r="Q157" s="95" t="s">
        <v>11</v>
      </c>
      <c r="R157" s="90" t="s">
        <v>2570</v>
      </c>
      <c r="S157" s="34"/>
      <c r="T157" s="26">
        <v>42.8913076141</v>
      </c>
      <c r="U157" s="27">
        <v>-108.157126119</v>
      </c>
      <c r="V157" s="145">
        <v>34</v>
      </c>
      <c r="W157" s="145">
        <v>95</v>
      </c>
      <c r="X157" s="142">
        <v>25</v>
      </c>
      <c r="Y157" s="143"/>
      <c r="Z157" s="135" t="s">
        <v>63</v>
      </c>
      <c r="AA157" s="87" t="s">
        <v>3205</v>
      </c>
      <c r="AB157" s="135" t="s">
        <v>22</v>
      </c>
      <c r="AC157" s="135" t="s">
        <v>7</v>
      </c>
      <c r="AD157" s="124" t="s">
        <v>2701</v>
      </c>
      <c r="AE157" s="125" t="s">
        <v>2702</v>
      </c>
      <c r="AF157" s="7"/>
      <c r="AG157" s="2">
        <v>14</v>
      </c>
      <c r="AH157" s="6" t="s">
        <v>831</v>
      </c>
      <c r="AI157" s="6" t="s">
        <v>846</v>
      </c>
      <c r="AJ157" s="78"/>
      <c r="AO157" s="91" t="s">
        <v>2528</v>
      </c>
      <c r="AQ157" s="141"/>
      <c r="AR157" s="107" t="s">
        <v>2570</v>
      </c>
      <c r="AS157" s="190" t="s">
        <v>986</v>
      </c>
      <c r="AT157" s="190" t="s">
        <v>986</v>
      </c>
      <c r="AU157" s="77">
        <v>1978</v>
      </c>
      <c r="AV157" s="77">
        <v>1978</v>
      </c>
      <c r="AW157" s="77"/>
      <c r="AX157" s="77"/>
      <c r="AY157" s="77"/>
      <c r="AZ157" s="77"/>
      <c r="BA157" s="77"/>
      <c r="BE157" s="186"/>
      <c r="BG157" s="78"/>
      <c r="BJ157" s="78"/>
      <c r="BN157" s="7"/>
      <c r="BO157" s="139" t="s">
        <v>3126</v>
      </c>
      <c r="BR157" s="17" t="s">
        <v>985</v>
      </c>
      <c r="BU157" s="77">
        <v>7843</v>
      </c>
      <c r="BV157" s="77">
        <v>12.21</v>
      </c>
      <c r="BW157" s="77">
        <v>26.79</v>
      </c>
      <c r="BX157" s="77">
        <v>0.59</v>
      </c>
      <c r="BY157" s="77">
        <v>27.26</v>
      </c>
      <c r="BZ157" s="77">
        <v>33.74</v>
      </c>
      <c r="CA157" s="77"/>
      <c r="CB157" s="78"/>
    </row>
    <row r="158" spans="1:80" ht="30" x14ac:dyDescent="0.25">
      <c r="A158" s="96">
        <f t="shared" si="8"/>
        <v>152</v>
      </c>
      <c r="B158" s="134" t="s">
        <v>987</v>
      </c>
      <c r="D158" s="134" t="s">
        <v>2697</v>
      </c>
      <c r="E158" s="134" t="s">
        <v>796</v>
      </c>
      <c r="F158" s="1">
        <f>F156+1</f>
        <v>113</v>
      </c>
      <c r="G158" s="86">
        <v>42991</v>
      </c>
      <c r="H158" s="87" t="s">
        <v>2698</v>
      </c>
      <c r="I158" s="134" t="s">
        <v>988</v>
      </c>
      <c r="J158" s="134" t="s">
        <v>31</v>
      </c>
      <c r="K158" s="134" t="s">
        <v>16</v>
      </c>
      <c r="L158" s="131" t="s">
        <v>2570</v>
      </c>
      <c r="N158" s="107"/>
      <c r="P158" s="87" t="str">
        <f>IF(COUNTIF(L158:O158,"=*")&gt;1,"Multiple", IF(L158="P","Surface",IF(M158="P", "Underground",IF(N158="P", "Placer", IF(O158="P", "Solution","")))))</f>
        <v>Surface</v>
      </c>
      <c r="Q158" s="95" t="s">
        <v>3181</v>
      </c>
      <c r="R158" s="93" t="s">
        <v>2260</v>
      </c>
      <c r="S158" s="148">
        <v>13407.79</v>
      </c>
      <c r="T158" s="4">
        <v>44.1</v>
      </c>
      <c r="U158" s="9">
        <v>-105.38</v>
      </c>
      <c r="V158" s="136">
        <v>48</v>
      </c>
      <c r="W158" s="136">
        <v>71</v>
      </c>
      <c r="X158" s="137" t="s">
        <v>990</v>
      </c>
      <c r="Y158" s="138"/>
      <c r="Z158" s="134" t="s">
        <v>30</v>
      </c>
      <c r="AA158" s="87" t="s">
        <v>3207</v>
      </c>
      <c r="AB158" s="134" t="s">
        <v>80</v>
      </c>
      <c r="AC158" s="134" t="s">
        <v>118</v>
      </c>
      <c r="AD158" s="124" t="s">
        <v>2701</v>
      </c>
      <c r="AE158" s="125" t="s">
        <v>2702</v>
      </c>
      <c r="AF158" s="6" t="s">
        <v>991</v>
      </c>
      <c r="AG158" s="1">
        <v>80</v>
      </c>
      <c r="AH158" s="6" t="s">
        <v>806</v>
      </c>
      <c r="AI158" s="6" t="s">
        <v>836</v>
      </c>
      <c r="AJ158" s="107"/>
      <c r="AO158" s="88" t="s">
        <v>2528</v>
      </c>
      <c r="AQ158" s="136"/>
      <c r="AR158" s="107" t="s">
        <v>2570</v>
      </c>
      <c r="AS158" s="187" t="s">
        <v>2905</v>
      </c>
      <c r="AT158" s="187" t="s">
        <v>2904</v>
      </c>
      <c r="AU158" s="76">
        <v>1973</v>
      </c>
      <c r="AV158" s="76">
        <v>1999</v>
      </c>
      <c r="AW158" s="76">
        <v>1999</v>
      </c>
      <c r="AX158" s="76">
        <v>2008</v>
      </c>
      <c r="AY158" s="76">
        <v>2008</v>
      </c>
      <c r="AZ158" s="76">
        <v>2017</v>
      </c>
      <c r="BA158" s="76">
        <v>2017</v>
      </c>
      <c r="BB158" s="1" t="s">
        <v>3179</v>
      </c>
      <c r="BE158" s="192">
        <v>728156209</v>
      </c>
      <c r="BF158" s="97"/>
      <c r="BG158" s="107"/>
      <c r="BJ158" s="107"/>
      <c r="BM158" s="130" t="s">
        <v>2705</v>
      </c>
      <c r="BO158" s="131" t="s">
        <v>2799</v>
      </c>
      <c r="BR158" s="15"/>
      <c r="BU158" s="76"/>
      <c r="BV158" s="76"/>
      <c r="BW158" s="76"/>
      <c r="BX158" s="76"/>
      <c r="BY158" s="76"/>
      <c r="BZ158" s="76"/>
      <c r="CA158" s="76"/>
      <c r="CB158" s="107"/>
    </row>
    <row r="159" spans="1:80" s="2" customFormat="1" ht="30" x14ac:dyDescent="0.25">
      <c r="A159" s="96">
        <f t="shared" si="8"/>
        <v>153</v>
      </c>
      <c r="B159" s="135" t="s">
        <v>987</v>
      </c>
      <c r="C159" s="77" t="s">
        <v>2460</v>
      </c>
      <c r="D159" s="92" t="s">
        <v>2575</v>
      </c>
      <c r="E159" s="135"/>
      <c r="F159" s="2">
        <f>F157+1</f>
        <v>113</v>
      </c>
      <c r="G159" s="89">
        <v>42991</v>
      </c>
      <c r="H159" s="79" t="s">
        <v>2698</v>
      </c>
      <c r="I159" s="135" t="s">
        <v>988</v>
      </c>
      <c r="J159" s="135" t="s">
        <v>31</v>
      </c>
      <c r="K159" s="135" t="s">
        <v>16</v>
      </c>
      <c r="L159" s="139" t="s">
        <v>2570</v>
      </c>
      <c r="M159" s="77"/>
      <c r="N159" s="78"/>
      <c r="P159" s="79" t="str">
        <f>IF(COUNTIF(L159:O159,"=*")&gt;1,"Multiple", IF(L159="P","Surface",IF(M159="P", "Underground",IF(N159="P", "Placer", IF(O159="P", "Solution","")))))</f>
        <v>Surface</v>
      </c>
      <c r="Q159" s="95" t="s">
        <v>3181</v>
      </c>
      <c r="R159" s="90" t="s">
        <v>2570</v>
      </c>
      <c r="S159" s="147"/>
      <c r="T159" s="5">
        <v>44.1</v>
      </c>
      <c r="U159" s="19">
        <v>-105.38</v>
      </c>
      <c r="V159" s="141">
        <v>48</v>
      </c>
      <c r="W159" s="141">
        <v>71</v>
      </c>
      <c r="X159" s="142" t="s">
        <v>990</v>
      </c>
      <c r="Y159" s="143"/>
      <c r="Z159" s="135" t="s">
        <v>30</v>
      </c>
      <c r="AA159" s="87" t="s">
        <v>3207</v>
      </c>
      <c r="AB159" s="135" t="s">
        <v>80</v>
      </c>
      <c r="AC159" s="135" t="s">
        <v>118</v>
      </c>
      <c r="AD159" s="124" t="s">
        <v>2701</v>
      </c>
      <c r="AE159" s="125" t="s">
        <v>2702</v>
      </c>
      <c r="AF159" s="7" t="s">
        <v>991</v>
      </c>
      <c r="AG159" s="2">
        <v>80</v>
      </c>
      <c r="AH159" s="6" t="s">
        <v>806</v>
      </c>
      <c r="AI159" s="6" t="s">
        <v>836</v>
      </c>
      <c r="AJ159" s="78"/>
      <c r="AO159" s="91" t="s">
        <v>2528</v>
      </c>
      <c r="AQ159" s="141"/>
      <c r="AR159" s="107" t="s">
        <v>2570</v>
      </c>
      <c r="AS159" s="187" t="s">
        <v>2905</v>
      </c>
      <c r="AT159" s="187" t="s">
        <v>2904</v>
      </c>
      <c r="AU159" s="76">
        <v>1973</v>
      </c>
      <c r="AV159" s="76">
        <v>1999</v>
      </c>
      <c r="AW159" s="76">
        <v>1999</v>
      </c>
      <c r="AX159" s="76">
        <v>2008</v>
      </c>
      <c r="AY159" s="76">
        <v>2008</v>
      </c>
      <c r="AZ159" s="76">
        <v>2017</v>
      </c>
      <c r="BA159" s="76">
        <v>2017</v>
      </c>
      <c r="BB159" s="1" t="s">
        <v>3179</v>
      </c>
      <c r="BE159" s="193"/>
      <c r="BF159" s="92"/>
      <c r="BG159" s="78"/>
      <c r="BJ159" s="78"/>
      <c r="BN159" s="7"/>
      <c r="BO159" s="139" t="s">
        <v>2799</v>
      </c>
      <c r="BR159" s="17"/>
      <c r="BU159" s="77">
        <v>8020</v>
      </c>
      <c r="BV159" s="77">
        <v>6.4</v>
      </c>
      <c r="BW159" s="77">
        <v>30.4</v>
      </c>
      <c r="BX159" s="77">
        <v>0.48</v>
      </c>
      <c r="BY159" s="77">
        <v>31.2</v>
      </c>
      <c r="BZ159" s="77">
        <v>32</v>
      </c>
      <c r="CA159" s="77" t="s">
        <v>854</v>
      </c>
      <c r="CB159" s="78"/>
    </row>
    <row r="160" spans="1:80" s="2" customFormat="1" ht="30" x14ac:dyDescent="0.25">
      <c r="A160" s="96">
        <f t="shared" si="8"/>
        <v>154</v>
      </c>
      <c r="B160" s="135" t="s">
        <v>987</v>
      </c>
      <c r="C160" s="77" t="s">
        <v>2462</v>
      </c>
      <c r="D160" s="92" t="s">
        <v>2575</v>
      </c>
      <c r="E160" s="135"/>
      <c r="F160" s="2">
        <v>113</v>
      </c>
      <c r="G160" s="89">
        <v>42991</v>
      </c>
      <c r="H160" s="79" t="s">
        <v>2698</v>
      </c>
      <c r="I160" s="135" t="s">
        <v>995</v>
      </c>
      <c r="J160" s="135" t="s">
        <v>31</v>
      </c>
      <c r="K160" s="135" t="s">
        <v>16</v>
      </c>
      <c r="L160" s="139" t="s">
        <v>2570</v>
      </c>
      <c r="P160" s="79" t="str">
        <f>IF(COUNTIF(L160:O160,"=*")&gt;1,"Multiple", IF(L160="P","Surface",IF(M160="P", "Underground",IF(N160="P", "Placer", IF(O160="P", "Solution","")))))</f>
        <v>Surface</v>
      </c>
      <c r="Q160" s="95" t="s">
        <v>3181</v>
      </c>
      <c r="R160" s="90" t="s">
        <v>2570</v>
      </c>
      <c r="S160" s="147"/>
      <c r="T160" s="5">
        <v>44.1</v>
      </c>
      <c r="U160" s="19">
        <v>-105.38</v>
      </c>
      <c r="V160" s="141">
        <v>48</v>
      </c>
      <c r="W160" s="141">
        <v>71</v>
      </c>
      <c r="X160" s="142" t="s">
        <v>990</v>
      </c>
      <c r="Y160" s="143"/>
      <c r="Z160" s="135" t="s">
        <v>30</v>
      </c>
      <c r="AA160" s="87" t="s">
        <v>3207</v>
      </c>
      <c r="AB160" s="135" t="s">
        <v>80</v>
      </c>
      <c r="AC160" s="135" t="s">
        <v>118</v>
      </c>
      <c r="AD160" s="124" t="s">
        <v>2701</v>
      </c>
      <c r="AE160" s="125" t="s">
        <v>2702</v>
      </c>
      <c r="AF160" s="7" t="s">
        <v>989</v>
      </c>
      <c r="AH160" s="6" t="s">
        <v>806</v>
      </c>
      <c r="AI160" s="6" t="s">
        <v>836</v>
      </c>
      <c r="AO160" s="91" t="s">
        <v>2528</v>
      </c>
      <c r="AQ160" s="141"/>
      <c r="AR160" s="107" t="s">
        <v>2570</v>
      </c>
      <c r="AS160" s="187" t="s">
        <v>2905</v>
      </c>
      <c r="AT160" s="187" t="s">
        <v>2904</v>
      </c>
      <c r="AU160" s="76">
        <v>1973</v>
      </c>
      <c r="AV160" s="76">
        <v>1999</v>
      </c>
      <c r="AW160" s="76">
        <v>1999</v>
      </c>
      <c r="AX160" s="76">
        <v>2008</v>
      </c>
      <c r="AY160" s="76">
        <v>2008</v>
      </c>
      <c r="AZ160" s="76">
        <v>2017</v>
      </c>
      <c r="BA160" s="76">
        <v>2017</v>
      </c>
      <c r="BB160" s="1" t="s">
        <v>3179</v>
      </c>
      <c r="BE160" s="193"/>
      <c r="BN160" s="7"/>
      <c r="BO160" s="139" t="s">
        <v>2799</v>
      </c>
      <c r="BR160" s="17"/>
      <c r="BU160" s="77">
        <v>8562</v>
      </c>
      <c r="BV160" s="77">
        <v>4.49</v>
      </c>
      <c r="BW160" s="77"/>
      <c r="BX160" s="77">
        <v>0.26</v>
      </c>
      <c r="BY160" s="77"/>
      <c r="BZ160" s="77"/>
      <c r="CA160" s="77" t="s">
        <v>854</v>
      </c>
    </row>
    <row r="161" spans="1:80" ht="30" x14ac:dyDescent="0.25">
      <c r="A161" s="96">
        <f t="shared" si="8"/>
        <v>155</v>
      </c>
      <c r="B161" s="134" t="s">
        <v>992</v>
      </c>
      <c r="D161" s="134" t="s">
        <v>2697</v>
      </c>
      <c r="E161" s="134" t="s">
        <v>796</v>
      </c>
      <c r="F161" s="1">
        <f>F160+1</f>
        <v>114</v>
      </c>
      <c r="G161" s="86">
        <v>42991</v>
      </c>
      <c r="H161" s="87" t="s">
        <v>2698</v>
      </c>
      <c r="I161" s="134" t="s">
        <v>993</v>
      </c>
      <c r="J161" s="134" t="s">
        <v>31</v>
      </c>
      <c r="K161" s="134" t="s">
        <v>16</v>
      </c>
      <c r="L161" s="131" t="s">
        <v>2570</v>
      </c>
      <c r="N161" s="107"/>
      <c r="P161" s="87" t="str">
        <f>IF(COUNTIF(L161:O161,"=*")&gt;1,"Multiple", IF(L161="P","Surface",IF(M161="P", "Underground",IF(N161="P", "Placer", IF(O161="P", "Solution","")))))</f>
        <v>Surface</v>
      </c>
      <c r="Q161" s="95" t="s">
        <v>3181</v>
      </c>
      <c r="R161" s="93" t="s">
        <v>2260</v>
      </c>
      <c r="S161" s="148">
        <v>10253.799999999999</v>
      </c>
      <c r="T161" s="4">
        <v>44.52</v>
      </c>
      <c r="U161" s="9">
        <v>-105.42</v>
      </c>
      <c r="V161" s="136">
        <v>51</v>
      </c>
      <c r="W161" s="136">
        <v>72</v>
      </c>
      <c r="X161" s="137" t="s">
        <v>990</v>
      </c>
      <c r="Y161" s="138"/>
      <c r="Z161" s="134" t="s">
        <v>30</v>
      </c>
      <c r="AA161" s="87" t="s">
        <v>3207</v>
      </c>
      <c r="AB161" s="134" t="s">
        <v>80</v>
      </c>
      <c r="AC161" s="134" t="s">
        <v>118</v>
      </c>
      <c r="AD161" s="124" t="s">
        <v>2701</v>
      </c>
      <c r="AE161" s="125" t="s">
        <v>2702</v>
      </c>
      <c r="AF161" s="6" t="s">
        <v>799</v>
      </c>
      <c r="AG161" s="1">
        <v>60</v>
      </c>
      <c r="AH161" s="6" t="s">
        <v>806</v>
      </c>
      <c r="AI161" s="6" t="s">
        <v>836</v>
      </c>
      <c r="AJ161" s="107"/>
      <c r="AO161" s="88" t="s">
        <v>2528</v>
      </c>
      <c r="AQ161" s="136"/>
      <c r="AR161" s="107" t="s">
        <v>2570</v>
      </c>
      <c r="AS161" s="187" t="s">
        <v>2906</v>
      </c>
      <c r="AT161" s="187" t="s">
        <v>2904</v>
      </c>
      <c r="AU161" s="76">
        <v>1976</v>
      </c>
      <c r="AV161" s="76">
        <v>1999</v>
      </c>
      <c r="AW161" s="76">
        <v>1999</v>
      </c>
      <c r="AX161" s="76">
        <v>2008</v>
      </c>
      <c r="AY161" s="76">
        <v>2008</v>
      </c>
      <c r="AZ161" s="76">
        <v>2017</v>
      </c>
      <c r="BA161" s="76">
        <v>2017</v>
      </c>
      <c r="BB161" s="1" t="s">
        <v>3179</v>
      </c>
      <c r="BE161" s="192">
        <v>661206919</v>
      </c>
      <c r="BF161" s="97"/>
      <c r="BG161" s="107"/>
      <c r="BJ161" s="107"/>
      <c r="BM161" s="130" t="s">
        <v>2705</v>
      </c>
      <c r="BO161" s="131" t="s">
        <v>2799</v>
      </c>
      <c r="BR161" s="15"/>
      <c r="BU161" s="76"/>
      <c r="BV161" s="76"/>
      <c r="BW161" s="76"/>
      <c r="BX161" s="76"/>
      <c r="BY161" s="76"/>
      <c r="BZ161" s="76"/>
      <c r="CA161" s="76"/>
      <c r="CB161" s="107"/>
    </row>
    <row r="162" spans="1:80" s="2" customFormat="1" ht="30" x14ac:dyDescent="0.25">
      <c r="A162" s="96">
        <f t="shared" si="8"/>
        <v>156</v>
      </c>
      <c r="B162" s="135" t="s">
        <v>992</v>
      </c>
      <c r="C162" s="77" t="s">
        <v>2460</v>
      </c>
      <c r="D162" s="92" t="s">
        <v>2575</v>
      </c>
      <c r="E162" s="135"/>
      <c r="F162" s="2">
        <v>114</v>
      </c>
      <c r="G162" s="89">
        <v>42991</v>
      </c>
      <c r="H162" s="79" t="s">
        <v>2698</v>
      </c>
      <c r="I162" s="135" t="s">
        <v>993</v>
      </c>
      <c r="J162" s="135" t="s">
        <v>31</v>
      </c>
      <c r="K162" s="135" t="s">
        <v>16</v>
      </c>
      <c r="L162" s="139"/>
      <c r="M162" s="77"/>
      <c r="N162" s="78"/>
      <c r="P162" s="79" t="str">
        <f>IF(COUNTIF(L162:O162,"=*")&gt;1,"Multiple", IF(L162="P","Surface",IF(M162="P", "Underground",IF(N162="P", "Placer", IF(O162="P", "Solution","")))))</f>
        <v/>
      </c>
      <c r="Q162" s="95" t="s">
        <v>2486</v>
      </c>
      <c r="R162" s="90" t="s">
        <v>2570</v>
      </c>
      <c r="S162" s="147"/>
      <c r="T162" s="5">
        <v>44.52</v>
      </c>
      <c r="U162" s="19">
        <v>-105.42</v>
      </c>
      <c r="V162" s="141">
        <v>51</v>
      </c>
      <c r="W162" s="141">
        <v>72</v>
      </c>
      <c r="X162" s="142" t="s">
        <v>990</v>
      </c>
      <c r="Y162" s="143"/>
      <c r="Z162" s="135" t="s">
        <v>30</v>
      </c>
      <c r="AA162" s="87" t="s">
        <v>3207</v>
      </c>
      <c r="AB162" s="135" t="s">
        <v>80</v>
      </c>
      <c r="AC162" s="135" t="s">
        <v>118</v>
      </c>
      <c r="AD162" s="124" t="s">
        <v>2701</v>
      </c>
      <c r="AE162" s="125" t="s">
        <v>2702</v>
      </c>
      <c r="AF162" s="7" t="s">
        <v>799</v>
      </c>
      <c r="AG162" s="2">
        <v>60</v>
      </c>
      <c r="AH162" s="6" t="s">
        <v>806</v>
      </c>
      <c r="AI162" s="6" t="s">
        <v>836</v>
      </c>
      <c r="AJ162" s="78"/>
      <c r="AO162" s="91" t="s">
        <v>2528</v>
      </c>
      <c r="AQ162" s="141"/>
      <c r="AR162" s="107" t="s">
        <v>2570</v>
      </c>
      <c r="AS162" s="187" t="s">
        <v>2906</v>
      </c>
      <c r="AT162" s="187" t="s">
        <v>2904</v>
      </c>
      <c r="AU162" s="76">
        <v>1976</v>
      </c>
      <c r="AV162" s="76">
        <v>1999</v>
      </c>
      <c r="AW162" s="76">
        <v>1999</v>
      </c>
      <c r="AX162" s="76">
        <v>2008</v>
      </c>
      <c r="AY162" s="76">
        <v>2008</v>
      </c>
      <c r="AZ162" s="76">
        <v>2017</v>
      </c>
      <c r="BA162" s="76">
        <v>2017</v>
      </c>
      <c r="BB162" s="1" t="s">
        <v>3179</v>
      </c>
      <c r="BE162" s="193"/>
      <c r="BF162" s="92"/>
      <c r="BG162" s="78"/>
      <c r="BJ162" s="78"/>
      <c r="BN162" s="7"/>
      <c r="BO162" s="139" t="s">
        <v>2799</v>
      </c>
      <c r="BR162" s="17"/>
      <c r="BU162" s="77">
        <v>8417</v>
      </c>
      <c r="BV162" s="77">
        <v>4.7300000000000004</v>
      </c>
      <c r="BW162" s="77"/>
      <c r="BX162" s="77">
        <v>0.32</v>
      </c>
      <c r="BY162" s="77"/>
      <c r="BZ162" s="77"/>
      <c r="CA162" s="77" t="s">
        <v>854</v>
      </c>
      <c r="CB162" s="78"/>
    </row>
    <row r="163" spans="1:80" s="2" customFormat="1" ht="30" x14ac:dyDescent="0.25">
      <c r="A163" s="96">
        <f t="shared" si="8"/>
        <v>157</v>
      </c>
      <c r="B163" s="135" t="s">
        <v>992</v>
      </c>
      <c r="C163" s="77" t="s">
        <v>2462</v>
      </c>
      <c r="D163" s="92" t="s">
        <v>2575</v>
      </c>
      <c r="E163" s="135"/>
      <c r="F163" s="2">
        <v>114</v>
      </c>
      <c r="G163" s="89">
        <v>42991</v>
      </c>
      <c r="H163" s="79" t="s">
        <v>2698</v>
      </c>
      <c r="I163" s="135" t="s">
        <v>993</v>
      </c>
      <c r="J163" s="135" t="s">
        <v>31</v>
      </c>
      <c r="K163" s="135" t="s">
        <v>16</v>
      </c>
      <c r="L163" s="139"/>
      <c r="P163" s="79" t="str">
        <f>IF(COUNTIF(L163:O163,"=*")&gt;1,"Multiple", IF(L163="P","Surface",IF(M163="P", "Underground",IF(N163="P", "Placer", IF(O163="P", "Solution","")))))</f>
        <v/>
      </c>
      <c r="Q163" s="95" t="s">
        <v>2486</v>
      </c>
      <c r="R163" s="90" t="s">
        <v>2570</v>
      </c>
      <c r="S163" s="147"/>
      <c r="T163" s="5">
        <v>44.52</v>
      </c>
      <c r="U163" s="19">
        <v>-105.42</v>
      </c>
      <c r="V163" s="141">
        <v>51</v>
      </c>
      <c r="W163" s="141">
        <v>72</v>
      </c>
      <c r="X163" s="142" t="s">
        <v>990</v>
      </c>
      <c r="Y163" s="143"/>
      <c r="Z163" s="135" t="s">
        <v>30</v>
      </c>
      <c r="AA163" s="87" t="s">
        <v>3207</v>
      </c>
      <c r="AB163" s="135" t="s">
        <v>80</v>
      </c>
      <c r="AC163" s="135" t="s">
        <v>118</v>
      </c>
      <c r="AD163" s="124" t="s">
        <v>2701</v>
      </c>
      <c r="AE163" s="125" t="s">
        <v>2702</v>
      </c>
      <c r="AF163" s="7" t="s">
        <v>994</v>
      </c>
      <c r="AG163" s="2">
        <v>110</v>
      </c>
      <c r="AH163" s="6" t="s">
        <v>806</v>
      </c>
      <c r="AI163" s="6" t="s">
        <v>836</v>
      </c>
      <c r="AO163" s="91" t="s">
        <v>2528</v>
      </c>
      <c r="AQ163" s="141"/>
      <c r="AR163" s="107" t="s">
        <v>2570</v>
      </c>
      <c r="AS163" s="187" t="s">
        <v>2906</v>
      </c>
      <c r="AT163" s="187" t="s">
        <v>2904</v>
      </c>
      <c r="AU163" s="76">
        <v>1976</v>
      </c>
      <c r="AV163" s="76">
        <v>1999</v>
      </c>
      <c r="AW163" s="76">
        <v>1999</v>
      </c>
      <c r="AX163" s="76">
        <v>2008</v>
      </c>
      <c r="AY163" s="76">
        <v>2008</v>
      </c>
      <c r="AZ163" s="76">
        <v>2017</v>
      </c>
      <c r="BA163" s="76">
        <v>2017</v>
      </c>
      <c r="BB163" s="1" t="s">
        <v>3179</v>
      </c>
      <c r="BE163" s="193"/>
      <c r="BN163" s="7"/>
      <c r="BO163" s="139" t="s">
        <v>2799</v>
      </c>
      <c r="BR163" s="17"/>
      <c r="BU163" s="77">
        <v>8063</v>
      </c>
      <c r="BV163" s="77">
        <v>5.96</v>
      </c>
      <c r="BW163" s="77">
        <v>31</v>
      </c>
      <c r="BX163" s="77">
        <v>0.38</v>
      </c>
      <c r="BY163" s="77">
        <v>30.05</v>
      </c>
      <c r="BZ163" s="77">
        <v>32.78</v>
      </c>
      <c r="CA163" s="77" t="s">
        <v>854</v>
      </c>
    </row>
    <row r="164" spans="1:80" x14ac:dyDescent="0.25">
      <c r="A164" s="96">
        <f t="shared" si="8"/>
        <v>158</v>
      </c>
      <c r="B164" s="134" t="s">
        <v>988</v>
      </c>
      <c r="D164" s="134" t="s">
        <v>2697</v>
      </c>
      <c r="E164" s="134" t="s">
        <v>2726</v>
      </c>
      <c r="F164" s="1">
        <f t="shared" ref="F164:F180" si="9">F163+1</f>
        <v>115</v>
      </c>
      <c r="G164" s="86">
        <v>42991</v>
      </c>
      <c r="H164" s="87" t="s">
        <v>2698</v>
      </c>
      <c r="I164" s="134" t="s">
        <v>987</v>
      </c>
      <c r="J164" s="134" t="s">
        <v>31</v>
      </c>
      <c r="K164" s="134" t="s">
        <v>16</v>
      </c>
      <c r="L164" s="131" t="s">
        <v>2570</v>
      </c>
      <c r="N164" s="107"/>
      <c r="P164" s="87" t="str">
        <f>IF(COUNTIF(L164:O164,"=*")&gt;1,"Multiple", IF(L164="P","Surface",IF(M164="P", "Underground",IF(N164="P", "Placer", IF(O164="P", "Solution","")))))</f>
        <v>Surface</v>
      </c>
      <c r="Q164" s="95" t="s">
        <v>3181</v>
      </c>
      <c r="R164" s="93" t="s">
        <v>2570</v>
      </c>
      <c r="S164" s="33"/>
      <c r="T164" s="12">
        <v>44.094471929900003</v>
      </c>
      <c r="U164" s="13">
        <v>-105.372688935</v>
      </c>
      <c r="V164" s="136">
        <v>48</v>
      </c>
      <c r="W164" s="136">
        <v>71</v>
      </c>
      <c r="X164" s="137">
        <v>34</v>
      </c>
      <c r="Y164" s="138"/>
      <c r="Z164" s="134" t="s">
        <v>30</v>
      </c>
      <c r="AA164" s="87" t="s">
        <v>3205</v>
      </c>
      <c r="AB164" s="134" t="s">
        <v>80</v>
      </c>
      <c r="AC164" s="134" t="s">
        <v>118</v>
      </c>
      <c r="AD164" s="124" t="s">
        <v>2701</v>
      </c>
      <c r="AE164" s="125" t="s">
        <v>2702</v>
      </c>
      <c r="AF164" s="6" t="s">
        <v>991</v>
      </c>
      <c r="AG164" s="1">
        <v>70</v>
      </c>
      <c r="AH164" s="6" t="s">
        <v>806</v>
      </c>
      <c r="AJ164" s="107"/>
      <c r="AO164" s="88" t="s">
        <v>2528</v>
      </c>
      <c r="AQ164" s="136"/>
      <c r="AR164" s="107" t="s">
        <v>2570</v>
      </c>
      <c r="AS164" s="187" t="s">
        <v>996</v>
      </c>
      <c r="AT164" s="187" t="s">
        <v>996</v>
      </c>
      <c r="AU164" s="76">
        <v>1972</v>
      </c>
      <c r="AV164" s="76">
        <v>1980</v>
      </c>
      <c r="BA164" s="76">
        <v>1980</v>
      </c>
      <c r="BE164" s="192">
        <v>3288000</v>
      </c>
      <c r="BF164" s="97"/>
      <c r="BG164" s="107"/>
      <c r="BJ164" s="107"/>
      <c r="BM164" s="130" t="s">
        <v>2705</v>
      </c>
      <c r="BN164" s="6" t="s">
        <v>2716</v>
      </c>
      <c r="BO164" s="131" t="s">
        <v>2897</v>
      </c>
      <c r="BR164" s="15"/>
      <c r="BU164" s="76"/>
      <c r="BV164" s="76"/>
      <c r="BW164" s="76"/>
      <c r="BX164" s="76"/>
      <c r="BY164" s="76"/>
      <c r="BZ164" s="76"/>
      <c r="CA164" s="76" t="s">
        <v>854</v>
      </c>
      <c r="CB164" s="107"/>
    </row>
    <row r="165" spans="1:80" x14ac:dyDescent="0.25">
      <c r="A165" s="96">
        <f t="shared" si="8"/>
        <v>159</v>
      </c>
      <c r="B165" s="134" t="s">
        <v>163</v>
      </c>
      <c r="D165" s="134" t="s">
        <v>2697</v>
      </c>
      <c r="E165" s="134" t="s">
        <v>2726</v>
      </c>
      <c r="F165" s="1">
        <f t="shared" si="9"/>
        <v>116</v>
      </c>
      <c r="G165" s="86">
        <v>42991</v>
      </c>
      <c r="H165" s="87" t="s">
        <v>2698</v>
      </c>
      <c r="I165" s="134" t="s">
        <v>997</v>
      </c>
      <c r="J165" s="134" t="s">
        <v>48</v>
      </c>
      <c r="K165" s="134" t="s">
        <v>24</v>
      </c>
      <c r="L165" s="87"/>
      <c r="M165" s="131" t="s">
        <v>2570</v>
      </c>
      <c r="N165" s="107"/>
      <c r="P165" s="87" t="str">
        <f>IF(COUNTIF(L165:O165,"=*")&gt;1,"Multiple", IF(L165="P","Surface",IF(M165="P", "Underground",IF(N165="P", "Placer", IF(O165="P", "Solution","")))))</f>
        <v>Underground</v>
      </c>
      <c r="Q165" s="95" t="s">
        <v>11</v>
      </c>
      <c r="R165" s="93" t="s">
        <v>2570</v>
      </c>
      <c r="S165" s="33"/>
      <c r="T165" s="12">
        <v>41.536932848500001</v>
      </c>
      <c r="U165" s="13">
        <v>-108.690316627</v>
      </c>
      <c r="V165" s="144">
        <v>18</v>
      </c>
      <c r="W165" s="144">
        <v>100</v>
      </c>
      <c r="X165" s="137">
        <v>16</v>
      </c>
      <c r="Y165" s="138"/>
      <c r="Z165" s="134" t="s">
        <v>23</v>
      </c>
      <c r="AA165" s="87" t="s">
        <v>3206</v>
      </c>
      <c r="AB165" s="134" t="s">
        <v>22</v>
      </c>
      <c r="AC165" s="134" t="s">
        <v>7</v>
      </c>
      <c r="AD165" s="124" t="s">
        <v>2701</v>
      </c>
      <c r="AE165" s="125" t="s">
        <v>2702</v>
      </c>
      <c r="AH165" s="6" t="s">
        <v>806</v>
      </c>
      <c r="AI165" s="6" t="s">
        <v>836</v>
      </c>
      <c r="AJ165" s="107"/>
      <c r="AO165" s="88" t="s">
        <v>2528</v>
      </c>
      <c r="AQ165" s="136"/>
      <c r="AR165" s="107" t="s">
        <v>2570</v>
      </c>
      <c r="AS165" s="187"/>
      <c r="AT165" s="187"/>
      <c r="BE165" s="197"/>
      <c r="BG165" s="107"/>
      <c r="BJ165" s="107"/>
      <c r="BO165" s="131" t="s">
        <v>7</v>
      </c>
      <c r="BU165" s="76"/>
      <c r="BV165" s="76"/>
      <c r="BW165" s="76"/>
      <c r="BX165" s="76"/>
      <c r="BY165" s="76"/>
      <c r="BZ165" s="76"/>
      <c r="CA165" s="76" t="s">
        <v>854</v>
      </c>
      <c r="CB165" s="107"/>
    </row>
    <row r="166" spans="1:80" x14ac:dyDescent="0.25">
      <c r="A166" s="96">
        <f t="shared" si="8"/>
        <v>160</v>
      </c>
      <c r="B166" s="134" t="s">
        <v>164</v>
      </c>
      <c r="D166" s="134" t="s">
        <v>2697</v>
      </c>
      <c r="E166" s="134" t="s">
        <v>2726</v>
      </c>
      <c r="F166" s="1">
        <f t="shared" si="9"/>
        <v>117</v>
      </c>
      <c r="G166" s="86">
        <v>42991</v>
      </c>
      <c r="H166" s="87" t="s">
        <v>2698</v>
      </c>
      <c r="I166" s="134"/>
      <c r="J166" s="134" t="s">
        <v>19</v>
      </c>
      <c r="K166" s="134" t="s">
        <v>20</v>
      </c>
      <c r="L166" s="87"/>
      <c r="M166" s="131" t="s">
        <v>2570</v>
      </c>
      <c r="N166" s="107"/>
      <c r="P166" s="87" t="str">
        <f>IF(COUNTIF(L166:O166,"=*")&gt;1,"Multiple", IF(L166="P","Surface",IF(M166="P", "Underground",IF(N166="P", "Placer", IF(O166="P", "Solution","")))))</f>
        <v>Underground</v>
      </c>
      <c r="Q166" s="95" t="s">
        <v>2768</v>
      </c>
      <c r="R166" s="93" t="s">
        <v>2570</v>
      </c>
      <c r="S166" s="33"/>
      <c r="T166" s="12">
        <v>44.392074403499997</v>
      </c>
      <c r="U166" s="13">
        <v>-104.487425237</v>
      </c>
      <c r="V166" s="144">
        <v>51</v>
      </c>
      <c r="W166" s="144">
        <v>64</v>
      </c>
      <c r="X166" s="137">
        <v>24</v>
      </c>
      <c r="Y166" s="138"/>
      <c r="Z166" s="134" t="s">
        <v>18</v>
      </c>
      <c r="AA166" s="87" t="s">
        <v>3205</v>
      </c>
      <c r="AB166" s="134" t="s">
        <v>5</v>
      </c>
      <c r="AC166" s="134" t="s">
        <v>7</v>
      </c>
      <c r="AD166" s="124" t="s">
        <v>2701</v>
      </c>
      <c r="AE166" s="125" t="s">
        <v>2702</v>
      </c>
      <c r="AH166" s="6" t="s">
        <v>832</v>
      </c>
      <c r="AI166" s="6" t="s">
        <v>833</v>
      </c>
      <c r="AJ166" s="107"/>
      <c r="AO166" s="88" t="s">
        <v>2528</v>
      </c>
      <c r="AQ166" s="136"/>
      <c r="AR166" s="107" t="s">
        <v>2570</v>
      </c>
      <c r="AS166" s="187" t="s">
        <v>2908</v>
      </c>
      <c r="AT166" s="187" t="s">
        <v>2907</v>
      </c>
      <c r="AU166" s="76">
        <v>1930</v>
      </c>
      <c r="AV166" s="76">
        <v>1931</v>
      </c>
      <c r="AW166" s="76">
        <v>1931</v>
      </c>
      <c r="AX166" s="76">
        <v>1938</v>
      </c>
      <c r="BA166" s="76">
        <v>1938</v>
      </c>
      <c r="BE166" s="184">
        <v>6848</v>
      </c>
      <c r="BF166" s="97"/>
      <c r="BG166" s="107"/>
      <c r="BJ166" s="107"/>
      <c r="BM166" s="130" t="s">
        <v>2705</v>
      </c>
      <c r="BO166" s="131" t="s">
        <v>2811</v>
      </c>
      <c r="BU166" s="76"/>
      <c r="BV166" s="76"/>
      <c r="BW166" s="76"/>
      <c r="BX166" s="76"/>
      <c r="BY166" s="76"/>
      <c r="BZ166" s="76"/>
      <c r="CA166" s="76" t="s">
        <v>838</v>
      </c>
      <c r="CB166" s="107"/>
    </row>
    <row r="167" spans="1:80" ht="30" x14ac:dyDescent="0.25">
      <c r="A167" s="96">
        <f t="shared" si="8"/>
        <v>161</v>
      </c>
      <c r="B167" s="134" t="s">
        <v>165</v>
      </c>
      <c r="D167" s="134" t="s">
        <v>2697</v>
      </c>
      <c r="E167" s="134" t="s">
        <v>2726</v>
      </c>
      <c r="F167" s="1">
        <f t="shared" si="9"/>
        <v>118</v>
      </c>
      <c r="G167" s="86">
        <v>42991</v>
      </c>
      <c r="H167" s="87" t="s">
        <v>2698</v>
      </c>
      <c r="I167" s="134" t="s">
        <v>998</v>
      </c>
      <c r="J167" s="134" t="s">
        <v>51</v>
      </c>
      <c r="K167" s="134" t="s">
        <v>14</v>
      </c>
      <c r="L167" s="87"/>
      <c r="M167" s="131" t="s">
        <v>2570</v>
      </c>
      <c r="N167" s="107"/>
      <c r="P167" s="87" t="str">
        <f>IF(COUNTIF(L167:O167,"=*")&gt;1,"Multiple", IF(L167="P","Surface",IF(M167="P", "Underground",IF(N167="P", "Placer", IF(O167="P", "Solution","")))))</f>
        <v>Underground</v>
      </c>
      <c r="Q167" s="95" t="s">
        <v>11</v>
      </c>
      <c r="R167" s="93" t="s">
        <v>2570</v>
      </c>
      <c r="S167" s="33"/>
      <c r="T167" s="12">
        <v>43.749767650099997</v>
      </c>
      <c r="U167" s="13">
        <v>-108.42958765500001</v>
      </c>
      <c r="V167" s="144">
        <v>44</v>
      </c>
      <c r="W167" s="144">
        <v>96</v>
      </c>
      <c r="X167" s="137">
        <v>30</v>
      </c>
      <c r="Y167" s="138"/>
      <c r="Z167" s="134" t="s">
        <v>92</v>
      </c>
      <c r="AA167" s="87" t="s">
        <v>3205</v>
      </c>
      <c r="AB167" s="134" t="s">
        <v>22</v>
      </c>
      <c r="AC167" s="134" t="s">
        <v>7</v>
      </c>
      <c r="AD167" s="124" t="s">
        <v>2701</v>
      </c>
      <c r="AE167" s="125" t="s">
        <v>2702</v>
      </c>
      <c r="AF167" s="6" t="s">
        <v>1000</v>
      </c>
      <c r="AG167" s="1">
        <v>8</v>
      </c>
      <c r="AH167" s="6" t="s">
        <v>831</v>
      </c>
      <c r="AI167" s="6" t="s">
        <v>846</v>
      </c>
      <c r="AJ167" s="107"/>
      <c r="AO167" s="88" t="s">
        <v>2528</v>
      </c>
      <c r="AQ167" s="136"/>
      <c r="AR167" s="107" t="s">
        <v>2570</v>
      </c>
      <c r="AS167" s="187"/>
      <c r="AT167" s="187"/>
      <c r="BG167" s="107"/>
      <c r="BJ167" s="107"/>
      <c r="BO167" s="131" t="s">
        <v>2936</v>
      </c>
      <c r="BU167" s="76"/>
      <c r="BV167" s="76"/>
      <c r="BW167" s="76"/>
      <c r="BX167" s="76"/>
      <c r="BY167" s="76"/>
      <c r="BZ167" s="76"/>
      <c r="CA167" s="197" t="s">
        <v>999</v>
      </c>
      <c r="CB167" s="107"/>
    </row>
    <row r="168" spans="1:80" x14ac:dyDescent="0.25">
      <c r="A168" s="96">
        <f t="shared" si="8"/>
        <v>162</v>
      </c>
      <c r="B168" s="134" t="s">
        <v>166</v>
      </c>
      <c r="D168" s="97" t="s">
        <v>61</v>
      </c>
      <c r="E168" s="134" t="s">
        <v>2726</v>
      </c>
      <c r="F168" s="1">
        <f t="shared" si="9"/>
        <v>119</v>
      </c>
      <c r="G168" s="86">
        <v>42991</v>
      </c>
      <c r="H168" s="87" t="s">
        <v>2698</v>
      </c>
      <c r="I168" s="134"/>
      <c r="J168" s="134" t="s">
        <v>167</v>
      </c>
      <c r="K168" s="134" t="s">
        <v>14</v>
      </c>
      <c r="L168" s="87"/>
      <c r="M168" s="131" t="s">
        <v>2570</v>
      </c>
      <c r="N168" s="107"/>
      <c r="P168" s="87" t="str">
        <f>IF(COUNTIF(L168:O168,"=*")&gt;1,"Multiple", IF(L168="P","Surface",IF(M168="P", "Underground",IF(N168="P", "Placer", IF(O168="P", "Solution","")))))</f>
        <v>Underground</v>
      </c>
      <c r="Q168" s="95" t="s">
        <v>2765</v>
      </c>
      <c r="R168" s="93" t="s">
        <v>2570</v>
      </c>
      <c r="S168" s="33"/>
      <c r="T168" s="12">
        <v>43.752547334500001</v>
      </c>
      <c r="U168" s="13">
        <v>-108.641696454</v>
      </c>
      <c r="V168" s="144">
        <v>44</v>
      </c>
      <c r="W168" s="144">
        <v>98</v>
      </c>
      <c r="X168" s="137">
        <v>29</v>
      </c>
      <c r="Y168" s="138"/>
      <c r="Z168" s="134" t="s">
        <v>92</v>
      </c>
      <c r="AA168" s="87" t="s">
        <v>3205</v>
      </c>
      <c r="AB168" s="134" t="s">
        <v>2766</v>
      </c>
      <c r="AC168" s="134" t="s">
        <v>7</v>
      </c>
      <c r="AD168" s="124" t="s">
        <v>2701</v>
      </c>
      <c r="AE168" s="125" t="s">
        <v>2702</v>
      </c>
      <c r="AH168" s="6" t="s">
        <v>831</v>
      </c>
      <c r="AI168" s="6" t="s">
        <v>846</v>
      </c>
      <c r="AJ168" s="107"/>
      <c r="AO168" s="88" t="s">
        <v>2528</v>
      </c>
      <c r="AQ168" s="136"/>
      <c r="AR168" s="107" t="s">
        <v>2856</v>
      </c>
      <c r="AS168" s="187"/>
      <c r="AT168" s="187"/>
      <c r="BG168" s="107"/>
      <c r="BJ168" s="107"/>
      <c r="BO168" s="131" t="s">
        <v>2883</v>
      </c>
      <c r="BU168" s="76"/>
      <c r="BV168" s="76"/>
      <c r="BW168" s="76"/>
      <c r="BX168" s="76"/>
      <c r="BY168" s="76" t="s">
        <v>807</v>
      </c>
      <c r="BZ168" s="76"/>
      <c r="CA168" s="207" t="s">
        <v>886</v>
      </c>
      <c r="CB168" s="107"/>
    </row>
    <row r="169" spans="1:80" x14ac:dyDescent="0.25">
      <c r="A169" s="96">
        <f t="shared" si="8"/>
        <v>163</v>
      </c>
      <c r="B169" s="134" t="s">
        <v>168</v>
      </c>
      <c r="D169" s="134" t="s">
        <v>2697</v>
      </c>
      <c r="E169" s="134" t="s">
        <v>2726</v>
      </c>
      <c r="F169" s="1">
        <f t="shared" si="9"/>
        <v>120</v>
      </c>
      <c r="G169" s="86">
        <v>42991</v>
      </c>
      <c r="H169" s="87" t="s">
        <v>2698</v>
      </c>
      <c r="I169" s="134"/>
      <c r="J169" s="134" t="s">
        <v>59</v>
      </c>
      <c r="K169" s="134" t="s">
        <v>57</v>
      </c>
      <c r="L169" s="87"/>
      <c r="M169" s="131" t="s">
        <v>2570</v>
      </c>
      <c r="N169" s="107"/>
      <c r="P169" s="87" t="str">
        <f>IF(COUNTIF(L169:O169,"=*")&gt;1,"Multiple", IF(L169="P","Surface",IF(M169="P", "Underground",IF(N169="P", "Placer", IF(O169="P", "Solution","")))))</f>
        <v>Underground</v>
      </c>
      <c r="Q169" s="95" t="s">
        <v>11</v>
      </c>
      <c r="R169" s="93" t="s">
        <v>2570</v>
      </c>
      <c r="S169" s="33"/>
      <c r="T169" s="12">
        <v>41.557370073999998</v>
      </c>
      <c r="U169" s="13">
        <v>-110.664399704</v>
      </c>
      <c r="V169" s="144">
        <v>18</v>
      </c>
      <c r="W169" s="144">
        <v>117</v>
      </c>
      <c r="X169" s="137">
        <v>8</v>
      </c>
      <c r="Y169" s="138"/>
      <c r="Z169" s="134" t="s">
        <v>55</v>
      </c>
      <c r="AA169" s="87" t="s">
        <v>3205</v>
      </c>
      <c r="AB169" s="134" t="s">
        <v>22</v>
      </c>
      <c r="AC169" s="134" t="s">
        <v>7</v>
      </c>
      <c r="AD169" s="124" t="s">
        <v>2701</v>
      </c>
      <c r="AE169" s="125" t="s">
        <v>2702</v>
      </c>
      <c r="AF169" s="6" t="s">
        <v>1127</v>
      </c>
      <c r="AG169" s="1">
        <v>6.5</v>
      </c>
      <c r="AH169" s="6" t="s">
        <v>233</v>
      </c>
      <c r="AI169" s="200" t="s">
        <v>846</v>
      </c>
      <c r="AJ169" s="107">
        <v>20</v>
      </c>
      <c r="AK169" s="1">
        <v>60</v>
      </c>
      <c r="AO169" s="88" t="s">
        <v>2528</v>
      </c>
      <c r="AQ169" s="136"/>
      <c r="AR169" s="107" t="s">
        <v>2570</v>
      </c>
      <c r="AS169" s="187"/>
      <c r="AT169" s="187"/>
      <c r="AU169" s="76">
        <v>1925</v>
      </c>
      <c r="AV169" s="76">
        <v>1925</v>
      </c>
      <c r="BE169" s="197"/>
      <c r="BG169" s="107"/>
      <c r="BJ169" s="107"/>
      <c r="BN169" s="6" t="s">
        <v>3185</v>
      </c>
      <c r="BO169" s="131" t="s">
        <v>3161</v>
      </c>
      <c r="BR169" s="15" t="s">
        <v>1001</v>
      </c>
      <c r="BU169" s="76"/>
      <c r="BV169" s="76"/>
      <c r="BW169" s="76"/>
      <c r="BX169" s="76"/>
      <c r="BY169" s="76"/>
      <c r="BZ169" s="76"/>
      <c r="CA169" s="76"/>
      <c r="CB169" s="107"/>
    </row>
    <row r="170" spans="1:80" ht="49.5" customHeight="1" x14ac:dyDescent="0.25">
      <c r="A170" s="96">
        <f t="shared" si="8"/>
        <v>164</v>
      </c>
      <c r="B170" s="134" t="s">
        <v>169</v>
      </c>
      <c r="D170" s="134" t="s">
        <v>2697</v>
      </c>
      <c r="E170" s="134" t="s">
        <v>2726</v>
      </c>
      <c r="F170" s="1">
        <f t="shared" si="9"/>
        <v>121</v>
      </c>
      <c r="G170" s="86">
        <v>42991</v>
      </c>
      <c r="H170" s="87" t="s">
        <v>2698</v>
      </c>
      <c r="I170" s="134" t="s">
        <v>1003</v>
      </c>
      <c r="J170" s="134" t="s">
        <v>31</v>
      </c>
      <c r="K170" s="134" t="s">
        <v>16</v>
      </c>
      <c r="L170" s="87"/>
      <c r="M170" s="131" t="s">
        <v>2570</v>
      </c>
      <c r="N170" s="107"/>
      <c r="P170" s="87" t="str">
        <f>IF(COUNTIF(L170:O170,"=*")&gt;1,"Multiple", IF(L170="P","Surface",IF(M170="P", "Underground",IF(N170="P", "Placer", IF(O170="P", "Solution","")))))</f>
        <v>Underground</v>
      </c>
      <c r="Q170" s="95" t="s">
        <v>11</v>
      </c>
      <c r="R170" s="93" t="s">
        <v>2570</v>
      </c>
      <c r="S170" s="33"/>
      <c r="T170" s="12">
        <v>43.483117833199998</v>
      </c>
      <c r="U170" s="13">
        <v>-105.352911058</v>
      </c>
      <c r="V170" s="144">
        <v>41</v>
      </c>
      <c r="W170" s="144">
        <v>71</v>
      </c>
      <c r="X170" s="137">
        <v>35</v>
      </c>
      <c r="Y170" s="138"/>
      <c r="Z170" s="134" t="s">
        <v>88</v>
      </c>
      <c r="AA170" s="87" t="s">
        <v>3206</v>
      </c>
      <c r="AB170" s="134" t="s">
        <v>7</v>
      </c>
      <c r="AC170" s="134" t="s">
        <v>7</v>
      </c>
      <c r="AD170" s="124" t="s">
        <v>2701</v>
      </c>
      <c r="AE170" s="125" t="s">
        <v>2702</v>
      </c>
      <c r="AF170" s="6" t="s">
        <v>802</v>
      </c>
      <c r="AH170" s="6" t="s">
        <v>806</v>
      </c>
      <c r="AI170" s="6" t="s">
        <v>836</v>
      </c>
      <c r="AJ170" s="107"/>
      <c r="AO170" s="88" t="s">
        <v>2528</v>
      </c>
      <c r="AQ170" s="136"/>
      <c r="AR170" s="107" t="s">
        <v>2570</v>
      </c>
      <c r="AS170" s="187" t="s">
        <v>2912</v>
      </c>
      <c r="AT170" s="187" t="s">
        <v>2913</v>
      </c>
      <c r="AU170" s="76">
        <v>1935</v>
      </c>
      <c r="AV170" s="76">
        <v>1945</v>
      </c>
      <c r="AW170" s="76">
        <v>1950</v>
      </c>
      <c r="AX170" s="76">
        <v>1950</v>
      </c>
      <c r="BA170" s="76">
        <v>1950</v>
      </c>
      <c r="BE170" s="184">
        <v>86269</v>
      </c>
      <c r="BF170" s="97"/>
      <c r="BG170" s="107"/>
      <c r="BJ170" s="107"/>
      <c r="BM170" s="1" t="s">
        <v>2705</v>
      </c>
      <c r="BO170" s="131" t="s">
        <v>7</v>
      </c>
      <c r="BR170" s="15" t="s">
        <v>1002</v>
      </c>
      <c r="BU170" s="76"/>
      <c r="BV170" s="76"/>
      <c r="BW170" s="76"/>
      <c r="BX170" s="76"/>
      <c r="BY170" s="76"/>
      <c r="BZ170" s="76"/>
      <c r="CA170" s="207" t="s">
        <v>886</v>
      </c>
      <c r="CB170" s="107"/>
    </row>
    <row r="171" spans="1:80" x14ac:dyDescent="0.25">
      <c r="A171" s="96">
        <f t="shared" si="8"/>
        <v>165</v>
      </c>
      <c r="B171" s="134" t="s">
        <v>170</v>
      </c>
      <c r="D171" s="97" t="s">
        <v>61</v>
      </c>
      <c r="E171" s="134" t="s">
        <v>2726</v>
      </c>
      <c r="F171" s="1">
        <f t="shared" si="9"/>
        <v>122</v>
      </c>
      <c r="G171" s="86">
        <v>42991</v>
      </c>
      <c r="H171" s="87" t="s">
        <v>2698</v>
      </c>
      <c r="I171" s="134"/>
      <c r="J171" s="134" t="s">
        <v>15</v>
      </c>
      <c r="K171" s="134" t="s">
        <v>16</v>
      </c>
      <c r="L171" s="87"/>
      <c r="M171" s="131" t="s">
        <v>2570</v>
      </c>
      <c r="N171" s="107"/>
      <c r="P171" s="87" t="str">
        <f>IF(COUNTIF(L171:O171,"=*")&gt;1,"Multiple", IF(L171="P","Surface",IF(M171="P", "Underground",IF(N171="P", "Placer", IF(O171="P", "Solution","")))))</f>
        <v>Underground</v>
      </c>
      <c r="Q171" s="95" t="s">
        <v>2765</v>
      </c>
      <c r="R171" s="93" t="s">
        <v>2570</v>
      </c>
      <c r="S171" s="33"/>
      <c r="T171" s="12">
        <v>44.652079344299999</v>
      </c>
      <c r="U171" s="13">
        <v>-106.820023405</v>
      </c>
      <c r="V171" s="144">
        <v>54</v>
      </c>
      <c r="W171" s="144">
        <v>83</v>
      </c>
      <c r="X171" s="137">
        <v>14</v>
      </c>
      <c r="Y171" s="138"/>
      <c r="Z171" s="134" t="s">
        <v>15</v>
      </c>
      <c r="AA171" s="87" t="s">
        <v>3205</v>
      </c>
      <c r="AB171" s="134" t="s">
        <v>2766</v>
      </c>
      <c r="AC171" s="134" t="s">
        <v>7</v>
      </c>
      <c r="AD171" s="124" t="s">
        <v>2701</v>
      </c>
      <c r="AE171" s="125" t="s">
        <v>2702</v>
      </c>
      <c r="AF171" s="6" t="s">
        <v>1004</v>
      </c>
      <c r="AH171" s="6" t="s">
        <v>805</v>
      </c>
      <c r="AI171" s="187" t="s">
        <v>835</v>
      </c>
      <c r="AJ171" s="107"/>
      <c r="AO171" s="88" t="s">
        <v>2528</v>
      </c>
      <c r="AQ171" s="136"/>
      <c r="AR171" s="107" t="s">
        <v>2856</v>
      </c>
      <c r="AS171" s="187"/>
      <c r="AT171" s="187"/>
      <c r="BE171" s="184"/>
      <c r="BG171" s="107"/>
      <c r="BJ171" s="107"/>
      <c r="BO171" s="131" t="s">
        <v>2790</v>
      </c>
      <c r="BU171" s="76"/>
      <c r="BV171" s="76"/>
      <c r="BW171" s="76"/>
      <c r="BX171" s="76"/>
      <c r="BY171" s="76"/>
      <c r="BZ171" s="76"/>
      <c r="CA171" s="207" t="s">
        <v>886</v>
      </c>
      <c r="CB171" s="107"/>
    </row>
    <row r="172" spans="1:80" ht="30" x14ac:dyDescent="0.25">
      <c r="A172" s="96">
        <f t="shared" si="8"/>
        <v>166</v>
      </c>
      <c r="B172" s="134" t="s">
        <v>171</v>
      </c>
      <c r="D172" s="134" t="s">
        <v>2697</v>
      </c>
      <c r="E172" s="134" t="s">
        <v>2726</v>
      </c>
      <c r="F172" s="1">
        <f t="shared" si="9"/>
        <v>123</v>
      </c>
      <c r="G172" s="86">
        <v>42991</v>
      </c>
      <c r="H172" s="87" t="s">
        <v>2698</v>
      </c>
      <c r="I172" s="134" t="s">
        <v>1006</v>
      </c>
      <c r="J172" s="134" t="s">
        <v>26</v>
      </c>
      <c r="K172" s="134" t="s">
        <v>27</v>
      </c>
      <c r="L172" s="87"/>
      <c r="M172" s="131" t="s">
        <v>2570</v>
      </c>
      <c r="N172" s="107"/>
      <c r="P172" s="87" t="str">
        <f>IF(COUNTIF(L172:O172,"=*")&gt;1,"Multiple", IF(L172="P","Surface",IF(M172="P", "Underground",IF(N172="P", "Placer", IF(O172="P", "Solution","")))))</f>
        <v>Underground</v>
      </c>
      <c r="Q172" s="95" t="s">
        <v>11</v>
      </c>
      <c r="R172" s="93" t="s">
        <v>2570</v>
      </c>
      <c r="S172" s="33"/>
      <c r="T172" s="12">
        <v>41.932243347799997</v>
      </c>
      <c r="U172" s="13">
        <v>-106.835076437</v>
      </c>
      <c r="V172" s="144">
        <v>23</v>
      </c>
      <c r="W172" s="144">
        <v>84</v>
      </c>
      <c r="X172" s="137">
        <v>26</v>
      </c>
      <c r="Y172" s="138"/>
      <c r="Z172" s="134" t="s">
        <v>8</v>
      </c>
      <c r="AA172" s="87" t="s">
        <v>3205</v>
      </c>
      <c r="AB172" s="134" t="s">
        <v>22</v>
      </c>
      <c r="AC172" s="134" t="s">
        <v>7</v>
      </c>
      <c r="AD172" s="124" t="s">
        <v>2701</v>
      </c>
      <c r="AE172" s="125" t="s">
        <v>2702</v>
      </c>
      <c r="AF172" s="6" t="s">
        <v>2436</v>
      </c>
      <c r="AH172" s="6" t="s">
        <v>1007</v>
      </c>
      <c r="AI172" s="187" t="s">
        <v>834</v>
      </c>
      <c r="AJ172" s="107"/>
      <c r="AO172" s="88" t="s">
        <v>2528</v>
      </c>
      <c r="AQ172" s="136"/>
      <c r="AR172" s="107" t="s">
        <v>2570</v>
      </c>
      <c r="AS172" s="6" t="s">
        <v>1008</v>
      </c>
      <c r="AT172" s="6" t="s">
        <v>1008</v>
      </c>
      <c r="AU172" s="76">
        <v>1931</v>
      </c>
      <c r="AV172" s="76">
        <v>1940</v>
      </c>
      <c r="BA172" s="76">
        <v>1940</v>
      </c>
      <c r="BE172" s="197"/>
      <c r="BG172" s="107"/>
      <c r="BJ172" s="107"/>
      <c r="BO172" s="131" t="s">
        <v>2775</v>
      </c>
      <c r="BU172" s="76"/>
      <c r="BV172" s="76"/>
      <c r="BW172" s="76"/>
      <c r="BX172" s="76"/>
      <c r="BY172" s="76"/>
      <c r="BZ172" s="76"/>
      <c r="CA172" s="76"/>
      <c r="CB172" s="107"/>
    </row>
    <row r="173" spans="1:80" ht="30" x14ac:dyDescent="0.25">
      <c r="A173" s="96">
        <f t="shared" si="8"/>
        <v>167</v>
      </c>
      <c r="B173" s="134" t="s">
        <v>1010</v>
      </c>
      <c r="D173" s="134" t="s">
        <v>2697</v>
      </c>
      <c r="E173" s="134" t="s">
        <v>2726</v>
      </c>
      <c r="F173" s="1">
        <f t="shared" si="9"/>
        <v>124</v>
      </c>
      <c r="G173" s="86">
        <v>42991</v>
      </c>
      <c r="H173" s="87" t="s">
        <v>2698</v>
      </c>
      <c r="I173" s="134" t="s">
        <v>1011</v>
      </c>
      <c r="J173" s="134" t="s">
        <v>26</v>
      </c>
      <c r="K173" s="134" t="s">
        <v>27</v>
      </c>
      <c r="L173" s="131" t="s">
        <v>2570</v>
      </c>
      <c r="N173" s="107"/>
      <c r="P173" s="87" t="str">
        <f>IF(COUNTIF(L173:O173,"=*")&gt;1,"Multiple", IF(L173="P","Surface",IF(M173="P", "Underground",IF(N173="P", "Placer", IF(O173="P", "Solution","")))))</f>
        <v>Surface</v>
      </c>
      <c r="Q173" s="95" t="s">
        <v>3181</v>
      </c>
      <c r="R173" s="93" t="s">
        <v>2570</v>
      </c>
      <c r="S173" s="33"/>
      <c r="T173" s="12">
        <v>41.877048709299999</v>
      </c>
      <c r="U173" s="13">
        <v>-106.68324349</v>
      </c>
      <c r="V173" s="136">
        <v>22</v>
      </c>
      <c r="W173" s="136">
        <v>82</v>
      </c>
      <c r="X173" s="137">
        <v>18</v>
      </c>
      <c r="Y173" s="138"/>
      <c r="Z173" s="134" t="s">
        <v>8</v>
      </c>
      <c r="AA173" s="87" t="s">
        <v>3206</v>
      </c>
      <c r="AB173" s="134" t="s">
        <v>808</v>
      </c>
      <c r="AC173" s="134"/>
      <c r="AD173" s="124" t="s">
        <v>2701</v>
      </c>
      <c r="AE173" s="125" t="s">
        <v>2702</v>
      </c>
      <c r="AF173" s="18" t="s">
        <v>1012</v>
      </c>
      <c r="AH173" s="6" t="s">
        <v>1007</v>
      </c>
      <c r="AI173" s="187" t="s">
        <v>834</v>
      </c>
      <c r="AJ173" s="107"/>
      <c r="AO173" s="88" t="s">
        <v>2528</v>
      </c>
      <c r="AQ173" s="136"/>
      <c r="AR173" s="107" t="s">
        <v>2570</v>
      </c>
      <c r="AS173" s="183" t="s">
        <v>1013</v>
      </c>
      <c r="AT173" s="183" t="s">
        <v>1013</v>
      </c>
      <c r="AU173" s="76">
        <v>1971</v>
      </c>
      <c r="AV173" s="76">
        <v>1971</v>
      </c>
      <c r="BA173" s="76">
        <v>1971</v>
      </c>
      <c r="BE173" s="191"/>
      <c r="BG173" s="107"/>
      <c r="BJ173" s="107"/>
      <c r="BO173" s="131"/>
      <c r="BR173" s="15" t="s">
        <v>1009</v>
      </c>
      <c r="BU173" s="76"/>
      <c r="BV173" s="76"/>
      <c r="BW173" s="76"/>
      <c r="BX173" s="76"/>
      <c r="BY173" s="76"/>
      <c r="BZ173" s="76"/>
      <c r="CA173" s="76"/>
      <c r="CB173" s="107"/>
    </row>
    <row r="174" spans="1:80" x14ac:dyDescent="0.25">
      <c r="A174" s="96">
        <f t="shared" si="8"/>
        <v>168</v>
      </c>
      <c r="B174" s="134" t="s">
        <v>172</v>
      </c>
      <c r="D174" s="134" t="s">
        <v>2697</v>
      </c>
      <c r="E174" s="134" t="s">
        <v>2726</v>
      </c>
      <c r="F174" s="1">
        <f t="shared" si="9"/>
        <v>125</v>
      </c>
      <c r="G174" s="86">
        <v>42991</v>
      </c>
      <c r="H174" s="87" t="s">
        <v>2698</v>
      </c>
      <c r="I174" s="134" t="s">
        <v>1014</v>
      </c>
      <c r="J174" s="134" t="s">
        <v>15</v>
      </c>
      <c r="K174" s="134" t="s">
        <v>16</v>
      </c>
      <c r="L174" s="87"/>
      <c r="M174" s="131" t="s">
        <v>2570</v>
      </c>
      <c r="N174" s="107"/>
      <c r="P174" s="87" t="str">
        <f>IF(COUNTIF(L174:O174,"=*")&gt;1,"Multiple", IF(L174="P","Surface",IF(M174="P", "Underground",IF(N174="P", "Placer", IF(O174="P", "Solution","")))))</f>
        <v>Underground</v>
      </c>
      <c r="Q174" s="95" t="s">
        <v>2768</v>
      </c>
      <c r="R174" s="93" t="s">
        <v>2570</v>
      </c>
      <c r="S174" s="33"/>
      <c r="T174" s="12">
        <v>44.740791471000001</v>
      </c>
      <c r="U174" s="13">
        <v>-107.063052305</v>
      </c>
      <c r="V174" s="144">
        <v>55</v>
      </c>
      <c r="W174" s="144">
        <v>85</v>
      </c>
      <c r="X174" s="137">
        <v>14</v>
      </c>
      <c r="Y174" s="138"/>
      <c r="Z174" s="134" t="s">
        <v>15</v>
      </c>
      <c r="AA174" s="87" t="s">
        <v>3206</v>
      </c>
      <c r="AB174" s="134" t="s">
        <v>45</v>
      </c>
      <c r="AC174" s="134" t="s">
        <v>7</v>
      </c>
      <c r="AD174" s="124" t="s">
        <v>2701</v>
      </c>
      <c r="AE174" s="125" t="s">
        <v>2702</v>
      </c>
      <c r="AH174" s="6" t="s">
        <v>899</v>
      </c>
      <c r="AI174" s="187" t="s">
        <v>2439</v>
      </c>
      <c r="AJ174" s="107"/>
      <c r="AO174" s="88" t="s">
        <v>2528</v>
      </c>
      <c r="AQ174" s="136"/>
      <c r="AR174" s="107" t="s">
        <v>2570</v>
      </c>
      <c r="AS174" s="6" t="s">
        <v>1015</v>
      </c>
      <c r="AT174" s="6" t="s">
        <v>1015</v>
      </c>
      <c r="AU174" s="76">
        <v>1921</v>
      </c>
      <c r="AV174" s="76">
        <v>1923</v>
      </c>
      <c r="BA174" s="76">
        <v>1923</v>
      </c>
      <c r="BE174" s="184">
        <v>11079</v>
      </c>
      <c r="BF174" s="97"/>
      <c r="BG174" s="107"/>
      <c r="BJ174" s="107"/>
      <c r="BM174" s="1" t="s">
        <v>2705</v>
      </c>
      <c r="BO174" s="131" t="s">
        <v>7</v>
      </c>
      <c r="BU174" s="76"/>
      <c r="BV174" s="76"/>
      <c r="BW174" s="76"/>
      <c r="BX174" s="76"/>
      <c r="BY174" s="76"/>
      <c r="BZ174" s="76"/>
      <c r="CA174" s="76"/>
      <c r="CB174" s="107"/>
    </row>
    <row r="175" spans="1:80" x14ac:dyDescent="0.25">
      <c r="A175" s="96">
        <f t="shared" si="8"/>
        <v>169</v>
      </c>
      <c r="B175" s="134" t="s">
        <v>173</v>
      </c>
      <c r="D175" s="134" t="s">
        <v>2697</v>
      </c>
      <c r="E175" s="134" t="s">
        <v>2726</v>
      </c>
      <c r="F175" s="1">
        <f t="shared" si="9"/>
        <v>126</v>
      </c>
      <c r="G175" s="86">
        <v>42991</v>
      </c>
      <c r="H175" s="87" t="s">
        <v>2698</v>
      </c>
      <c r="I175" s="134" t="s">
        <v>1016</v>
      </c>
      <c r="J175" s="134" t="s">
        <v>51</v>
      </c>
      <c r="K175" s="134" t="s">
        <v>14</v>
      </c>
      <c r="L175" s="87"/>
      <c r="M175" s="131" t="s">
        <v>2570</v>
      </c>
      <c r="N175" s="107"/>
      <c r="P175" s="87" t="str">
        <f>IF(COUNTIF(L175:O175,"=*")&gt;1,"Multiple", IF(L175="P","Surface",IF(M175="P", "Underground",IF(N175="P", "Placer", IF(O175="P", "Solution","")))))</f>
        <v>Underground</v>
      </c>
      <c r="Q175" s="95" t="s">
        <v>2768</v>
      </c>
      <c r="R175" s="93" t="s">
        <v>2570</v>
      </c>
      <c r="S175" s="33"/>
      <c r="T175" s="12">
        <v>43.782013639799999</v>
      </c>
      <c r="U175" s="13">
        <v>-108.20499697699999</v>
      </c>
      <c r="V175" s="144">
        <v>44</v>
      </c>
      <c r="W175" s="144">
        <v>95</v>
      </c>
      <c r="X175" s="137">
        <v>13</v>
      </c>
      <c r="Y175" s="138"/>
      <c r="Z175" s="134" t="s">
        <v>92</v>
      </c>
      <c r="AA175" s="87" t="s">
        <v>3206</v>
      </c>
      <c r="AB175" s="134" t="s">
        <v>45</v>
      </c>
      <c r="AC175" s="134" t="s">
        <v>7</v>
      </c>
      <c r="AD175" s="124" t="s">
        <v>2701</v>
      </c>
      <c r="AE175" s="125" t="s">
        <v>2702</v>
      </c>
      <c r="AF175" s="6" t="s">
        <v>1017</v>
      </c>
      <c r="AG175" s="1">
        <v>8</v>
      </c>
      <c r="AH175" s="6" t="s">
        <v>831</v>
      </c>
      <c r="AI175" s="6" t="s">
        <v>846</v>
      </c>
      <c r="AJ175" s="107"/>
      <c r="AO175" s="88" t="s">
        <v>2528</v>
      </c>
      <c r="AQ175" s="136"/>
      <c r="AR175" s="107" t="s">
        <v>2570</v>
      </c>
      <c r="AS175" s="6" t="s">
        <v>1018</v>
      </c>
      <c r="AT175" s="6" t="s">
        <v>1018</v>
      </c>
      <c r="AU175" s="76">
        <v>1911</v>
      </c>
      <c r="AV175" s="76">
        <v>1933</v>
      </c>
      <c r="BA175" s="76">
        <v>1933</v>
      </c>
      <c r="BE175" s="184"/>
      <c r="BG175" s="107"/>
      <c r="BJ175" s="107"/>
      <c r="BO175" s="131" t="s">
        <v>7</v>
      </c>
      <c r="BU175" s="76"/>
      <c r="BV175" s="76"/>
      <c r="BW175" s="76"/>
      <c r="BX175" s="76"/>
      <c r="BY175" s="76"/>
      <c r="BZ175" s="76"/>
      <c r="CA175" s="208" t="s">
        <v>838</v>
      </c>
      <c r="CB175" s="107"/>
    </row>
    <row r="176" spans="1:80" x14ac:dyDescent="0.25">
      <c r="A176" s="96">
        <f t="shared" si="8"/>
        <v>170</v>
      </c>
      <c r="B176" s="134" t="s">
        <v>174</v>
      </c>
      <c r="D176" s="134" t="s">
        <v>2697</v>
      </c>
      <c r="E176" s="134" t="s">
        <v>2726</v>
      </c>
      <c r="F176" s="1">
        <f t="shared" si="9"/>
        <v>127</v>
      </c>
      <c r="G176" s="86">
        <v>42991</v>
      </c>
      <c r="H176" s="87" t="s">
        <v>2698</v>
      </c>
      <c r="I176" s="134"/>
      <c r="J176" s="134" t="s">
        <v>62</v>
      </c>
      <c r="K176" s="134" t="s">
        <v>16</v>
      </c>
      <c r="L176" s="87"/>
      <c r="M176" s="131" t="s">
        <v>2570</v>
      </c>
      <c r="N176" s="107"/>
      <c r="P176" s="87" t="str">
        <f>IF(COUNTIF(L176:O176,"=*")&gt;1,"Multiple", IF(L176="P","Surface",IF(M176="P", "Underground",IF(N176="P", "Placer", IF(O176="P", "Solution","")))))</f>
        <v>Underground</v>
      </c>
      <c r="Q176" s="95" t="s">
        <v>2768</v>
      </c>
      <c r="R176" s="93" t="s">
        <v>2570</v>
      </c>
      <c r="S176" s="33"/>
      <c r="T176" s="12">
        <v>42.887609755200003</v>
      </c>
      <c r="U176" s="13">
        <v>-106.033184643</v>
      </c>
      <c r="V176" s="144">
        <v>34</v>
      </c>
      <c r="W176" s="144">
        <v>77</v>
      </c>
      <c r="X176" s="137">
        <v>25</v>
      </c>
      <c r="Y176" s="138"/>
      <c r="Z176" s="134" t="s">
        <v>88</v>
      </c>
      <c r="AA176" s="87" t="s">
        <v>3205</v>
      </c>
      <c r="AB176" s="134" t="s">
        <v>45</v>
      </c>
      <c r="AC176" s="134" t="s">
        <v>7</v>
      </c>
      <c r="AD176" s="124" t="s">
        <v>2701</v>
      </c>
      <c r="AE176" s="125" t="s">
        <v>2702</v>
      </c>
      <c r="AG176" s="1">
        <v>5</v>
      </c>
      <c r="AH176" s="6" t="s">
        <v>901</v>
      </c>
      <c r="AI176" s="6" t="s">
        <v>846</v>
      </c>
      <c r="AJ176" s="107"/>
      <c r="AO176" s="88" t="s">
        <v>2528</v>
      </c>
      <c r="AQ176" s="136"/>
      <c r="AR176" s="107" t="s">
        <v>2570</v>
      </c>
      <c r="AS176" s="6" t="s">
        <v>1019</v>
      </c>
      <c r="AT176" s="6" t="s">
        <v>1019</v>
      </c>
      <c r="AU176" s="76">
        <v>1909</v>
      </c>
      <c r="AV176" s="76">
        <v>1910</v>
      </c>
      <c r="BA176" s="76">
        <v>1910</v>
      </c>
      <c r="BE176" s="197">
        <v>10000</v>
      </c>
      <c r="BF176" s="97"/>
      <c r="BG176" s="107"/>
      <c r="BJ176" s="107"/>
      <c r="BM176" s="1" t="s">
        <v>2705</v>
      </c>
      <c r="BO176" s="131" t="s">
        <v>3122</v>
      </c>
      <c r="BU176" s="76"/>
      <c r="BV176" s="76"/>
      <c r="BW176" s="76"/>
      <c r="BX176" s="76"/>
      <c r="BY176" s="76"/>
      <c r="BZ176" s="76"/>
      <c r="CA176" s="207" t="s">
        <v>886</v>
      </c>
      <c r="CB176" s="107"/>
    </row>
    <row r="177" spans="1:80" x14ac:dyDescent="0.25">
      <c r="A177" s="96">
        <f t="shared" si="8"/>
        <v>171</v>
      </c>
      <c r="B177" s="134" t="s">
        <v>175</v>
      </c>
      <c r="D177" s="134" t="s">
        <v>2697</v>
      </c>
      <c r="E177" s="134" t="s">
        <v>2726</v>
      </c>
      <c r="F177" s="1">
        <f t="shared" si="9"/>
        <v>128</v>
      </c>
      <c r="G177" s="86">
        <v>42991</v>
      </c>
      <c r="H177" s="87" t="s">
        <v>2698</v>
      </c>
      <c r="I177" s="134"/>
      <c r="J177" s="134" t="s">
        <v>59</v>
      </c>
      <c r="K177" s="134" t="s">
        <v>57</v>
      </c>
      <c r="L177" s="131" t="s">
        <v>2570</v>
      </c>
      <c r="N177" s="107"/>
      <c r="P177" s="87" t="str">
        <f>IF(COUNTIF(L177:O177,"=*")&gt;1,"Multiple", IF(L177="P","Surface",IF(M177="P", "Underground",IF(N177="P", "Placer", IF(O177="P", "Solution","")))))</f>
        <v>Surface</v>
      </c>
      <c r="Q177" s="95" t="s">
        <v>3181</v>
      </c>
      <c r="R177" s="93" t="s">
        <v>2570</v>
      </c>
      <c r="S177" s="33"/>
      <c r="T177" s="12">
        <v>41.790078487300001</v>
      </c>
      <c r="U177" s="13">
        <v>-110.610474516</v>
      </c>
      <c r="V177" s="144">
        <v>21</v>
      </c>
      <c r="W177" s="144">
        <v>116</v>
      </c>
      <c r="X177" s="137">
        <v>20</v>
      </c>
      <c r="Y177" s="138"/>
      <c r="Z177" s="134" t="s">
        <v>84</v>
      </c>
      <c r="AA177" s="87" t="s">
        <v>3206</v>
      </c>
      <c r="AB177" s="134" t="s">
        <v>80</v>
      </c>
      <c r="AC177" s="134" t="s">
        <v>7</v>
      </c>
      <c r="AD177" s="124" t="s">
        <v>2701</v>
      </c>
      <c r="AE177" s="125" t="s">
        <v>2702</v>
      </c>
      <c r="AH177" s="6" t="s">
        <v>115</v>
      </c>
      <c r="AI177" s="187" t="s">
        <v>846</v>
      </c>
      <c r="AJ177" s="107"/>
      <c r="AO177" s="88" t="s">
        <v>2528</v>
      </c>
      <c r="AQ177" s="136"/>
      <c r="AR177" s="107" t="s">
        <v>2570</v>
      </c>
      <c r="BE177" s="184"/>
      <c r="BG177" s="107"/>
      <c r="BJ177" s="107"/>
      <c r="BO177" s="131" t="s">
        <v>7</v>
      </c>
      <c r="BR177" s="15" t="s">
        <v>1020</v>
      </c>
      <c r="BU177" s="76"/>
      <c r="BV177" s="76"/>
      <c r="BW177" s="76"/>
      <c r="BX177" s="76"/>
      <c r="BY177" s="76"/>
      <c r="BZ177" s="76"/>
      <c r="CA177" s="207" t="s">
        <v>926</v>
      </c>
      <c r="CB177" s="107"/>
    </row>
    <row r="178" spans="1:80" x14ac:dyDescent="0.25">
      <c r="A178" s="96">
        <f t="shared" si="8"/>
        <v>172</v>
      </c>
      <c r="B178" s="134" t="s">
        <v>176</v>
      </c>
      <c r="D178" s="134" t="s">
        <v>2697</v>
      </c>
      <c r="E178" s="134" t="s">
        <v>2726</v>
      </c>
      <c r="F178" s="1">
        <f t="shared" si="9"/>
        <v>129</v>
      </c>
      <c r="G178" s="86">
        <v>42991</v>
      </c>
      <c r="H178" s="87" t="s">
        <v>2698</v>
      </c>
      <c r="I178" s="134"/>
      <c r="J178" s="134" t="s">
        <v>13</v>
      </c>
      <c r="K178" s="134" t="s">
        <v>14</v>
      </c>
      <c r="L178" s="87"/>
      <c r="M178" s="131" t="s">
        <v>2570</v>
      </c>
      <c r="N178" s="107"/>
      <c r="P178" s="87" t="str">
        <f>IF(COUNTIF(L178:O178,"=*")&gt;1,"Multiple", IF(L178="P","Surface",IF(M178="P", "Underground",IF(N178="P", "Placer", IF(O178="P", "Solution","")))))</f>
        <v>Underground</v>
      </c>
      <c r="Q178" s="95" t="s">
        <v>11</v>
      </c>
      <c r="R178" s="93" t="s">
        <v>2570</v>
      </c>
      <c r="S178" s="33"/>
      <c r="T178" s="12">
        <v>44.320739359999997</v>
      </c>
      <c r="U178" s="13">
        <v>-108.945936542</v>
      </c>
      <c r="V178" s="144">
        <v>50</v>
      </c>
      <c r="W178" s="144">
        <v>101</v>
      </c>
      <c r="X178" s="137">
        <v>12</v>
      </c>
      <c r="Y178" s="138"/>
      <c r="Z178" s="134" t="s">
        <v>12</v>
      </c>
      <c r="AA178" s="87" t="s">
        <v>3205</v>
      </c>
      <c r="AB178" s="134" t="s">
        <v>22</v>
      </c>
      <c r="AC178" s="134" t="s">
        <v>7</v>
      </c>
      <c r="AD178" s="124" t="s">
        <v>2701</v>
      </c>
      <c r="AE178" s="125" t="s">
        <v>2702</v>
      </c>
      <c r="AF178" s="6" t="s">
        <v>807</v>
      </c>
      <c r="AH178" s="6" t="s">
        <v>831</v>
      </c>
      <c r="AI178" s="187" t="s">
        <v>846</v>
      </c>
      <c r="AJ178" s="107"/>
      <c r="AO178" s="88" t="s">
        <v>2528</v>
      </c>
      <c r="AQ178" s="136"/>
      <c r="AR178" s="107" t="s">
        <v>2570</v>
      </c>
      <c r="AS178" s="6" t="s">
        <v>2914</v>
      </c>
      <c r="AT178" s="6" t="s">
        <v>2915</v>
      </c>
      <c r="AU178" s="76">
        <v>1933</v>
      </c>
      <c r="AV178" s="76">
        <v>1933</v>
      </c>
      <c r="AW178" s="76">
        <v>1940</v>
      </c>
      <c r="AX178" s="76">
        <v>1943</v>
      </c>
      <c r="BA178" s="76">
        <v>1943</v>
      </c>
      <c r="BE178" s="184"/>
      <c r="BG178" s="107"/>
      <c r="BJ178" s="107"/>
      <c r="BO178" s="131" t="s">
        <v>2936</v>
      </c>
      <c r="BU178" s="76"/>
      <c r="BV178" s="76"/>
      <c r="BW178" s="76"/>
      <c r="BX178" s="76"/>
      <c r="BY178" s="76"/>
      <c r="BZ178" s="76"/>
      <c r="CA178" s="76"/>
      <c r="CB178" s="107"/>
    </row>
    <row r="179" spans="1:80" x14ac:dyDescent="0.25">
      <c r="A179" s="96">
        <f t="shared" si="8"/>
        <v>173</v>
      </c>
      <c r="B179" s="134" t="s">
        <v>177</v>
      </c>
      <c r="D179" s="134" t="s">
        <v>2697</v>
      </c>
      <c r="E179" s="134" t="s">
        <v>2726</v>
      </c>
      <c r="F179" s="1">
        <f t="shared" si="9"/>
        <v>130</v>
      </c>
      <c r="G179" s="86">
        <v>42991</v>
      </c>
      <c r="H179" s="87" t="s">
        <v>2698</v>
      </c>
      <c r="I179" s="134"/>
      <c r="J179" s="134" t="s">
        <v>117</v>
      </c>
      <c r="K179" s="134" t="s">
        <v>65</v>
      </c>
      <c r="L179" s="87"/>
      <c r="M179" s="131" t="s">
        <v>2570</v>
      </c>
      <c r="N179" s="107"/>
      <c r="P179" s="87" t="str">
        <f>IF(COUNTIF(L179:O179,"=*")&gt;1,"Multiple", IF(L179="P","Surface",IF(M179="P", "Underground",IF(N179="P", "Placer", IF(O179="P", "Solution","")))))</f>
        <v>Underground</v>
      </c>
      <c r="Q179" s="95" t="s">
        <v>11</v>
      </c>
      <c r="R179" s="93" t="s">
        <v>2570</v>
      </c>
      <c r="S179" s="33"/>
      <c r="T179" s="12">
        <v>42.8913076141</v>
      </c>
      <c r="U179" s="13">
        <v>-108.157126119</v>
      </c>
      <c r="V179" s="144">
        <v>34</v>
      </c>
      <c r="W179" s="144">
        <v>95</v>
      </c>
      <c r="X179" s="137">
        <v>25</v>
      </c>
      <c r="Y179" s="138"/>
      <c r="Z179" s="134" t="s">
        <v>63</v>
      </c>
      <c r="AA179" s="87" t="s">
        <v>3205</v>
      </c>
      <c r="AB179" s="134" t="s">
        <v>22</v>
      </c>
      <c r="AC179" s="134" t="s">
        <v>7</v>
      </c>
      <c r="AD179" s="124" t="s">
        <v>2701</v>
      </c>
      <c r="AE179" s="125" t="s">
        <v>2702</v>
      </c>
      <c r="AF179" s="6" t="s">
        <v>609</v>
      </c>
      <c r="AG179" s="1">
        <v>5</v>
      </c>
      <c r="AH179" s="6" t="s">
        <v>831</v>
      </c>
      <c r="AI179" s="187" t="s">
        <v>846</v>
      </c>
      <c r="AJ179" s="107"/>
      <c r="AO179" s="88" t="s">
        <v>2528</v>
      </c>
      <c r="AQ179" s="136"/>
      <c r="AR179" s="107" t="s">
        <v>2570</v>
      </c>
      <c r="BE179" s="184"/>
      <c r="BG179" s="107"/>
      <c r="BJ179" s="107"/>
      <c r="BO179" s="131" t="s">
        <v>3125</v>
      </c>
      <c r="BU179" s="76"/>
      <c r="BV179" s="76"/>
      <c r="BW179" s="76"/>
      <c r="BX179" s="76"/>
      <c r="BY179" s="76"/>
      <c r="BZ179" s="76"/>
      <c r="CA179" s="76"/>
      <c r="CB179" s="107"/>
    </row>
    <row r="180" spans="1:80" ht="30" x14ac:dyDescent="0.25">
      <c r="A180" s="96">
        <f t="shared" si="8"/>
        <v>174</v>
      </c>
      <c r="B180" s="134" t="s">
        <v>1021</v>
      </c>
      <c r="D180" s="134" t="s">
        <v>2697</v>
      </c>
      <c r="E180" s="134" t="s">
        <v>796</v>
      </c>
      <c r="F180" s="1">
        <f t="shared" si="9"/>
        <v>131</v>
      </c>
      <c r="G180" s="86">
        <v>42991</v>
      </c>
      <c r="H180" s="87" t="s">
        <v>2698</v>
      </c>
      <c r="I180" s="134"/>
      <c r="J180" s="134" t="s">
        <v>686</v>
      </c>
      <c r="K180" s="134" t="s">
        <v>522</v>
      </c>
      <c r="L180" s="131" t="s">
        <v>2570</v>
      </c>
      <c r="N180" s="107"/>
      <c r="P180" s="87" t="str">
        <f>IF(COUNTIF(L180:O180,"=*")&gt;1,"Multiple", IF(L180="P","Surface",IF(M180="P", "Underground",IF(N180="P", "Placer", IF(O180="P", "Solution","")))))</f>
        <v>Surface</v>
      </c>
      <c r="Q180" s="95" t="s">
        <v>3181</v>
      </c>
      <c r="R180" s="93" t="s">
        <v>2260</v>
      </c>
      <c r="S180" s="33">
        <v>42420.9</v>
      </c>
      <c r="T180" s="12">
        <v>41.6090506201</v>
      </c>
      <c r="U180" s="13">
        <v>-108.671180767</v>
      </c>
      <c r="V180" s="144">
        <v>19</v>
      </c>
      <c r="W180" s="144">
        <v>100</v>
      </c>
      <c r="X180" s="137">
        <v>22</v>
      </c>
      <c r="Y180" s="138"/>
      <c r="Z180" s="134" t="s">
        <v>23</v>
      </c>
      <c r="AA180" s="87" t="s">
        <v>2477</v>
      </c>
      <c r="AB180" s="134" t="s">
        <v>80</v>
      </c>
      <c r="AC180" s="134" t="s">
        <v>2353</v>
      </c>
      <c r="AD180" s="124" t="s">
        <v>2701</v>
      </c>
      <c r="AE180" s="125" t="s">
        <v>2702</v>
      </c>
      <c r="AF180" s="6" t="s">
        <v>1023</v>
      </c>
      <c r="AG180" s="1" t="s">
        <v>1024</v>
      </c>
      <c r="AH180" s="6" t="s">
        <v>1022</v>
      </c>
      <c r="AI180" s="187" t="s">
        <v>1043</v>
      </c>
      <c r="AJ180" s="107"/>
      <c r="AO180" s="88" t="s">
        <v>2528</v>
      </c>
      <c r="AQ180" s="136"/>
      <c r="AR180" s="107" t="s">
        <v>2570</v>
      </c>
      <c r="AS180" s="6" t="s">
        <v>2916</v>
      </c>
      <c r="AT180" s="6" t="s">
        <v>2917</v>
      </c>
      <c r="AU180" s="76">
        <v>1979</v>
      </c>
      <c r="AV180" s="76">
        <v>1980</v>
      </c>
      <c r="AW180" s="76">
        <v>1980</v>
      </c>
      <c r="AX180" s="76">
        <v>2011</v>
      </c>
      <c r="AY180" s="76">
        <v>2011</v>
      </c>
      <c r="AZ180" s="76">
        <v>2017</v>
      </c>
      <c r="BA180" s="76">
        <v>2017</v>
      </c>
      <c r="BB180" s="1" t="s">
        <v>3179</v>
      </c>
      <c r="BE180" s="184">
        <v>142887829</v>
      </c>
      <c r="BF180" s="97"/>
      <c r="BG180" s="107"/>
      <c r="BJ180" s="107"/>
      <c r="BM180" s="1" t="s">
        <v>2705</v>
      </c>
      <c r="BO180" s="131" t="s">
        <v>3164</v>
      </c>
      <c r="BU180" s="76"/>
      <c r="BV180" s="76"/>
      <c r="BW180" s="76"/>
      <c r="BX180" s="76"/>
      <c r="BY180" s="76"/>
      <c r="BZ180" s="76"/>
      <c r="CA180" s="76"/>
      <c r="CB180" s="107"/>
    </row>
    <row r="181" spans="1:80" s="2" customFormat="1" x14ac:dyDescent="0.25">
      <c r="A181" s="96">
        <f t="shared" si="8"/>
        <v>175</v>
      </c>
      <c r="B181" s="135" t="s">
        <v>1021</v>
      </c>
      <c r="C181" s="77" t="s">
        <v>2460</v>
      </c>
      <c r="D181" s="92" t="s">
        <v>2575</v>
      </c>
      <c r="E181" s="135"/>
      <c r="F181" s="1">
        <v>131</v>
      </c>
      <c r="G181" s="86">
        <v>42991</v>
      </c>
      <c r="H181" s="87" t="s">
        <v>2698</v>
      </c>
      <c r="I181" s="135"/>
      <c r="J181" s="134" t="s">
        <v>686</v>
      </c>
      <c r="K181" s="134" t="s">
        <v>522</v>
      </c>
      <c r="L181" s="131"/>
      <c r="P181" s="87" t="str">
        <f>IF(COUNTIF(L181:O181,"=*")&gt;1,"Multiple", IF(L181="P","Surface",IF(M181="P", "Underground",IF(N181="P", "Placer", IF(O181="P", "Solution","")))))</f>
        <v/>
      </c>
      <c r="Q181" s="95" t="s">
        <v>2486</v>
      </c>
      <c r="R181" s="93" t="s">
        <v>2570</v>
      </c>
      <c r="S181" s="33"/>
      <c r="T181" s="12">
        <v>41.6090506201</v>
      </c>
      <c r="U181" s="13">
        <v>-108.671180767</v>
      </c>
      <c r="V181" s="141"/>
      <c r="W181" s="141"/>
      <c r="X181" s="142"/>
      <c r="Y181" s="143"/>
      <c r="Z181" s="134" t="s">
        <v>23</v>
      </c>
      <c r="AA181" s="87" t="s">
        <v>2477</v>
      </c>
      <c r="AB181" s="135" t="s">
        <v>80</v>
      </c>
      <c r="AC181" s="135" t="s">
        <v>7</v>
      </c>
      <c r="AD181" s="124" t="s">
        <v>2701</v>
      </c>
      <c r="AE181" s="125" t="s">
        <v>2702</v>
      </c>
      <c r="AF181" s="7" t="s">
        <v>1025</v>
      </c>
      <c r="AH181" s="187" t="s">
        <v>1039</v>
      </c>
      <c r="AI181" s="6" t="s">
        <v>836</v>
      </c>
      <c r="AO181" s="88" t="s">
        <v>2528</v>
      </c>
      <c r="AQ181" s="141"/>
      <c r="AR181" s="107" t="s">
        <v>2570</v>
      </c>
      <c r="AS181" s="6" t="s">
        <v>2916</v>
      </c>
      <c r="AT181" s="6" t="s">
        <v>2917</v>
      </c>
      <c r="AU181" s="76">
        <v>1979</v>
      </c>
      <c r="AV181" s="76">
        <v>1980</v>
      </c>
      <c r="AW181" s="76">
        <v>1980</v>
      </c>
      <c r="AX181" s="76">
        <v>2011</v>
      </c>
      <c r="AY181" s="76">
        <v>2011</v>
      </c>
      <c r="AZ181" s="76">
        <v>2017</v>
      </c>
      <c r="BA181" s="76">
        <v>2017</v>
      </c>
      <c r="BB181" s="1" t="s">
        <v>3179</v>
      </c>
      <c r="BE181" s="186"/>
      <c r="BN181" s="7"/>
      <c r="BO181" s="131" t="s">
        <v>3164</v>
      </c>
      <c r="BU181" s="77"/>
      <c r="BV181" s="77"/>
      <c r="BW181" s="77"/>
      <c r="BX181" s="77"/>
      <c r="BY181" s="77"/>
      <c r="BZ181" s="77"/>
      <c r="CA181" s="77" t="s">
        <v>807</v>
      </c>
    </row>
    <row r="182" spans="1:80" s="2" customFormat="1" x14ac:dyDescent="0.25">
      <c r="A182" s="96">
        <f t="shared" si="8"/>
        <v>176</v>
      </c>
      <c r="B182" s="135" t="s">
        <v>1021</v>
      </c>
      <c r="C182" s="77" t="s">
        <v>2462</v>
      </c>
      <c r="D182" s="92" t="s">
        <v>2575</v>
      </c>
      <c r="E182" s="135"/>
      <c r="F182" s="1">
        <v>131</v>
      </c>
      <c r="G182" s="86">
        <v>42991</v>
      </c>
      <c r="H182" s="87" t="s">
        <v>2698</v>
      </c>
      <c r="I182" s="135"/>
      <c r="J182" s="135" t="s">
        <v>686</v>
      </c>
      <c r="K182" s="135" t="s">
        <v>522</v>
      </c>
      <c r="L182" s="131"/>
      <c r="P182" s="87" t="str">
        <f>IF(COUNTIF(L182:O182,"=*")&gt;1,"Multiple", IF(L182="P","Surface",IF(M182="P", "Underground",IF(N182="P", "Placer", IF(O182="P", "Solution","")))))</f>
        <v/>
      </c>
      <c r="Q182" s="95" t="s">
        <v>2486</v>
      </c>
      <c r="R182" s="93" t="s">
        <v>2570</v>
      </c>
      <c r="S182" s="33"/>
      <c r="T182" s="12">
        <v>41.6090506201</v>
      </c>
      <c r="U182" s="13">
        <v>-108.671180767</v>
      </c>
      <c r="V182" s="141"/>
      <c r="W182" s="141"/>
      <c r="X182" s="142"/>
      <c r="Y182" s="143"/>
      <c r="Z182" s="135" t="s">
        <v>23</v>
      </c>
      <c r="AA182" s="87" t="s">
        <v>2477</v>
      </c>
      <c r="AB182" s="135" t="s">
        <v>80</v>
      </c>
      <c r="AC182" s="135" t="s">
        <v>7</v>
      </c>
      <c r="AD182" s="124" t="s">
        <v>2701</v>
      </c>
      <c r="AE182" s="125" t="s">
        <v>2702</v>
      </c>
      <c r="AF182" s="7" t="s">
        <v>1026</v>
      </c>
      <c r="AG182" s="2">
        <v>9</v>
      </c>
      <c r="AH182" s="187" t="s">
        <v>1040</v>
      </c>
      <c r="AI182" s="6" t="s">
        <v>836</v>
      </c>
      <c r="AO182" s="88" t="s">
        <v>2528</v>
      </c>
      <c r="AQ182" s="141"/>
      <c r="AR182" s="107" t="s">
        <v>2570</v>
      </c>
      <c r="AS182" s="6" t="s">
        <v>2916</v>
      </c>
      <c r="AT182" s="6" t="s">
        <v>2917</v>
      </c>
      <c r="AU182" s="76">
        <v>1979</v>
      </c>
      <c r="AV182" s="76">
        <v>1980</v>
      </c>
      <c r="AW182" s="76">
        <v>1980</v>
      </c>
      <c r="AX182" s="76">
        <v>2011</v>
      </c>
      <c r="AY182" s="76">
        <v>2011</v>
      </c>
      <c r="AZ182" s="76">
        <v>2017</v>
      </c>
      <c r="BA182" s="76">
        <v>2017</v>
      </c>
      <c r="BB182" s="1" t="s">
        <v>3179</v>
      </c>
      <c r="BE182" s="186"/>
      <c r="BN182" s="7"/>
      <c r="BO182" s="131" t="s">
        <v>3164</v>
      </c>
      <c r="BU182" s="77"/>
      <c r="BV182" s="77"/>
      <c r="BW182" s="77"/>
      <c r="BX182" s="77"/>
      <c r="BY182" s="77"/>
      <c r="BZ182" s="77"/>
      <c r="CA182" s="77" t="s">
        <v>886</v>
      </c>
    </row>
    <row r="183" spans="1:80" s="2" customFormat="1" x14ac:dyDescent="0.25">
      <c r="A183" s="96">
        <f t="shared" si="8"/>
        <v>177</v>
      </c>
      <c r="B183" s="135" t="s">
        <v>1021</v>
      </c>
      <c r="C183" s="77" t="s">
        <v>2750</v>
      </c>
      <c r="D183" s="92" t="s">
        <v>2575</v>
      </c>
      <c r="E183" s="135"/>
      <c r="F183" s="1">
        <v>131</v>
      </c>
      <c r="G183" s="86">
        <v>42991</v>
      </c>
      <c r="H183" s="87" t="s">
        <v>2698</v>
      </c>
      <c r="I183" s="135"/>
      <c r="J183" s="135" t="s">
        <v>686</v>
      </c>
      <c r="K183" s="135" t="s">
        <v>522</v>
      </c>
      <c r="L183" s="131"/>
      <c r="P183" s="87" t="str">
        <f>IF(COUNTIF(L183:O183,"=*")&gt;1,"Multiple", IF(L183="P","Surface",IF(M183="P", "Underground",IF(N183="P", "Placer", IF(O183="P", "Solution","")))))</f>
        <v/>
      </c>
      <c r="Q183" s="95" t="s">
        <v>2486</v>
      </c>
      <c r="R183" s="93" t="s">
        <v>2570</v>
      </c>
      <c r="S183" s="33"/>
      <c r="T183" s="12">
        <v>41.6090506201</v>
      </c>
      <c r="U183" s="13">
        <v>-108.671180767</v>
      </c>
      <c r="V183" s="141"/>
      <c r="W183" s="141"/>
      <c r="X183" s="142"/>
      <c r="Y183" s="143"/>
      <c r="Z183" s="135" t="s">
        <v>23</v>
      </c>
      <c r="AA183" s="87" t="s">
        <v>2477</v>
      </c>
      <c r="AB183" s="135" t="s">
        <v>80</v>
      </c>
      <c r="AC183" s="135" t="s">
        <v>7</v>
      </c>
      <c r="AD183" s="124" t="s">
        <v>2701</v>
      </c>
      <c r="AE183" s="125" t="s">
        <v>2702</v>
      </c>
      <c r="AF183" s="7" t="s">
        <v>1027</v>
      </c>
      <c r="AG183" s="2">
        <v>15</v>
      </c>
      <c r="AH183" s="187" t="s">
        <v>1040</v>
      </c>
      <c r="AI183" s="6" t="s">
        <v>836</v>
      </c>
      <c r="AO183" s="88" t="s">
        <v>2528</v>
      </c>
      <c r="AQ183" s="141"/>
      <c r="AR183" s="107" t="s">
        <v>2570</v>
      </c>
      <c r="AS183" s="6" t="s">
        <v>2916</v>
      </c>
      <c r="AT183" s="6" t="s">
        <v>2917</v>
      </c>
      <c r="AU183" s="76">
        <v>1979</v>
      </c>
      <c r="AV183" s="76">
        <v>1980</v>
      </c>
      <c r="AW183" s="76">
        <v>1980</v>
      </c>
      <c r="AX183" s="76">
        <v>2011</v>
      </c>
      <c r="AY183" s="76">
        <v>2011</v>
      </c>
      <c r="AZ183" s="76">
        <v>2017</v>
      </c>
      <c r="BA183" s="76">
        <v>2017</v>
      </c>
      <c r="BB183" s="1" t="s">
        <v>3179</v>
      </c>
      <c r="BE183" s="186"/>
      <c r="BN183" s="7"/>
      <c r="BO183" s="131" t="s">
        <v>3164</v>
      </c>
      <c r="BU183" s="77"/>
      <c r="BV183" s="77"/>
      <c r="BW183" s="77"/>
      <c r="BX183" s="77"/>
      <c r="BY183" s="77"/>
      <c r="BZ183" s="77"/>
      <c r="CA183" s="77" t="s">
        <v>886</v>
      </c>
    </row>
    <row r="184" spans="1:80" s="2" customFormat="1" x14ac:dyDescent="0.25">
      <c r="A184" s="96">
        <f t="shared" si="8"/>
        <v>178</v>
      </c>
      <c r="B184" s="135" t="s">
        <v>1021</v>
      </c>
      <c r="C184" s="77" t="s">
        <v>2461</v>
      </c>
      <c r="D184" s="92" t="s">
        <v>2575</v>
      </c>
      <c r="E184" s="135"/>
      <c r="F184" s="1">
        <v>131</v>
      </c>
      <c r="G184" s="86">
        <v>42991</v>
      </c>
      <c r="H184" s="87" t="s">
        <v>2698</v>
      </c>
      <c r="I184" s="135"/>
      <c r="J184" s="135" t="s">
        <v>686</v>
      </c>
      <c r="K184" s="135" t="s">
        <v>522</v>
      </c>
      <c r="L184" s="131"/>
      <c r="P184" s="87" t="str">
        <f>IF(COUNTIF(L184:O184,"=*")&gt;1,"Multiple", IF(L184="P","Surface",IF(M184="P", "Underground",IF(N184="P", "Placer", IF(O184="P", "Solution","")))))</f>
        <v/>
      </c>
      <c r="Q184" s="95" t="s">
        <v>2486</v>
      </c>
      <c r="R184" s="93" t="s">
        <v>2570</v>
      </c>
      <c r="S184" s="33"/>
      <c r="T184" s="12">
        <v>41.6090506201</v>
      </c>
      <c r="U184" s="13">
        <v>-108.671180767</v>
      </c>
      <c r="V184" s="141"/>
      <c r="W184" s="141"/>
      <c r="X184" s="142"/>
      <c r="Y184" s="143"/>
      <c r="Z184" s="135" t="s">
        <v>23</v>
      </c>
      <c r="AA184" s="87" t="s">
        <v>2477</v>
      </c>
      <c r="AB184" s="135" t="s">
        <v>80</v>
      </c>
      <c r="AC184" s="135" t="s">
        <v>7</v>
      </c>
      <c r="AD184" s="124" t="s">
        <v>2701</v>
      </c>
      <c r="AE184" s="125" t="s">
        <v>2702</v>
      </c>
      <c r="AF184" s="7" t="s">
        <v>1028</v>
      </c>
      <c r="AG184" s="2">
        <v>2</v>
      </c>
      <c r="AH184" s="187" t="s">
        <v>1040</v>
      </c>
      <c r="AI184" s="6" t="s">
        <v>836</v>
      </c>
      <c r="AO184" s="88" t="s">
        <v>2528</v>
      </c>
      <c r="AQ184" s="141"/>
      <c r="AR184" s="107" t="s">
        <v>2570</v>
      </c>
      <c r="AS184" s="6" t="s">
        <v>2916</v>
      </c>
      <c r="AT184" s="6" t="s">
        <v>2917</v>
      </c>
      <c r="AU184" s="76">
        <v>1979</v>
      </c>
      <c r="AV184" s="76">
        <v>1980</v>
      </c>
      <c r="AW184" s="76">
        <v>1980</v>
      </c>
      <c r="AX184" s="76">
        <v>2011</v>
      </c>
      <c r="AY184" s="76">
        <v>2011</v>
      </c>
      <c r="AZ184" s="76">
        <v>2017</v>
      </c>
      <c r="BA184" s="76">
        <v>2017</v>
      </c>
      <c r="BB184" s="1" t="s">
        <v>3179</v>
      </c>
      <c r="BE184" s="186"/>
      <c r="BN184" s="7"/>
      <c r="BO184" s="131" t="s">
        <v>3165</v>
      </c>
      <c r="BU184" s="77"/>
      <c r="BV184" s="77"/>
      <c r="BW184" s="77"/>
      <c r="BX184" s="77"/>
      <c r="BY184" s="77"/>
      <c r="BZ184" s="77"/>
      <c r="CA184" s="77" t="s">
        <v>886</v>
      </c>
    </row>
    <row r="185" spans="1:80" s="2" customFormat="1" x14ac:dyDescent="0.25">
      <c r="A185" s="96">
        <f t="shared" si="8"/>
        <v>179</v>
      </c>
      <c r="B185" s="135" t="s">
        <v>1021</v>
      </c>
      <c r="C185" s="77" t="s">
        <v>2749</v>
      </c>
      <c r="D185" s="92" t="s">
        <v>2575</v>
      </c>
      <c r="E185" s="135"/>
      <c r="F185" s="1">
        <v>131</v>
      </c>
      <c r="G185" s="86">
        <v>42991</v>
      </c>
      <c r="H185" s="87" t="s">
        <v>2698</v>
      </c>
      <c r="I185" s="135"/>
      <c r="J185" s="135" t="s">
        <v>686</v>
      </c>
      <c r="K185" s="135" t="s">
        <v>522</v>
      </c>
      <c r="L185" s="131"/>
      <c r="P185" s="87" t="str">
        <f>IF(COUNTIF(L185:O185,"=*")&gt;1,"Multiple", IF(L185="P","Surface",IF(M185="P", "Underground",IF(N185="P", "Placer", IF(O185="P", "Solution","")))))</f>
        <v/>
      </c>
      <c r="Q185" s="95" t="s">
        <v>2486</v>
      </c>
      <c r="R185" s="93" t="s">
        <v>2570</v>
      </c>
      <c r="S185" s="33"/>
      <c r="T185" s="12">
        <v>41.6090506201</v>
      </c>
      <c r="U185" s="13">
        <v>-108.671180767</v>
      </c>
      <c r="V185" s="141"/>
      <c r="W185" s="141"/>
      <c r="X185" s="142"/>
      <c r="Y185" s="143"/>
      <c r="Z185" s="135" t="s">
        <v>23</v>
      </c>
      <c r="AA185" s="87" t="s">
        <v>2477</v>
      </c>
      <c r="AB185" s="135" t="s">
        <v>80</v>
      </c>
      <c r="AC185" s="135" t="s">
        <v>7</v>
      </c>
      <c r="AD185" s="124" t="s">
        <v>2701</v>
      </c>
      <c r="AE185" s="125" t="s">
        <v>2702</v>
      </c>
      <c r="AF185" s="7" t="s">
        <v>1029</v>
      </c>
      <c r="AG185" s="2">
        <v>5</v>
      </c>
      <c r="AH185" s="187" t="s">
        <v>1041</v>
      </c>
      <c r="AI185" s="6" t="s">
        <v>846</v>
      </c>
      <c r="AO185" s="88" t="s">
        <v>2528</v>
      </c>
      <c r="AQ185" s="141"/>
      <c r="AR185" s="107" t="s">
        <v>2570</v>
      </c>
      <c r="AS185" s="6" t="s">
        <v>2916</v>
      </c>
      <c r="AT185" s="6" t="s">
        <v>2917</v>
      </c>
      <c r="AU185" s="76">
        <v>1979</v>
      </c>
      <c r="AV185" s="76">
        <v>1980</v>
      </c>
      <c r="AW185" s="76">
        <v>1980</v>
      </c>
      <c r="AX185" s="76">
        <v>2011</v>
      </c>
      <c r="AY185" s="76">
        <v>2011</v>
      </c>
      <c r="AZ185" s="76">
        <v>2017</v>
      </c>
      <c r="BA185" s="76">
        <v>2017</v>
      </c>
      <c r="BB185" s="1" t="s">
        <v>3179</v>
      </c>
      <c r="BE185" s="186"/>
      <c r="BN185" s="7"/>
      <c r="BO185" s="131" t="s">
        <v>3165</v>
      </c>
      <c r="BU185" s="77"/>
      <c r="BV185" s="77"/>
      <c r="BW185" s="77"/>
      <c r="BX185" s="77"/>
      <c r="BY185" s="77"/>
      <c r="BZ185" s="77"/>
      <c r="CA185" s="77" t="s">
        <v>999</v>
      </c>
    </row>
    <row r="186" spans="1:80" s="2" customFormat="1" x14ac:dyDescent="0.25">
      <c r="A186" s="96">
        <f t="shared" si="8"/>
        <v>180</v>
      </c>
      <c r="B186" s="135" t="s">
        <v>1021</v>
      </c>
      <c r="C186" s="77" t="s">
        <v>2754</v>
      </c>
      <c r="D186" s="92" t="s">
        <v>2575</v>
      </c>
      <c r="E186" s="135"/>
      <c r="F186" s="1">
        <v>131</v>
      </c>
      <c r="G186" s="86">
        <v>42991</v>
      </c>
      <c r="H186" s="87" t="s">
        <v>2698</v>
      </c>
      <c r="I186" s="135"/>
      <c r="J186" s="135" t="s">
        <v>686</v>
      </c>
      <c r="K186" s="135" t="s">
        <v>522</v>
      </c>
      <c r="L186" s="131"/>
      <c r="P186" s="87" t="str">
        <f>IF(COUNTIF(L186:O186,"=*")&gt;1,"Multiple", IF(L186="P","Surface",IF(M186="P", "Underground",IF(N186="P", "Placer", IF(O186="P", "Solution","")))))</f>
        <v/>
      </c>
      <c r="Q186" s="95" t="s">
        <v>2486</v>
      </c>
      <c r="R186" s="93" t="s">
        <v>2570</v>
      </c>
      <c r="S186" s="33"/>
      <c r="T186" s="12">
        <v>41.6090506201</v>
      </c>
      <c r="U186" s="13">
        <v>-108.671180767</v>
      </c>
      <c r="V186" s="141"/>
      <c r="W186" s="141"/>
      <c r="X186" s="142"/>
      <c r="Y186" s="143"/>
      <c r="Z186" s="135" t="s">
        <v>23</v>
      </c>
      <c r="AA186" s="87" t="s">
        <v>2477</v>
      </c>
      <c r="AB186" s="135" t="s">
        <v>80</v>
      </c>
      <c r="AC186" s="135" t="s">
        <v>7</v>
      </c>
      <c r="AD186" s="124" t="s">
        <v>2701</v>
      </c>
      <c r="AE186" s="125" t="s">
        <v>2702</v>
      </c>
      <c r="AF186" s="7" t="s">
        <v>1030</v>
      </c>
      <c r="AG186" s="2">
        <v>7</v>
      </c>
      <c r="AH186" s="187" t="s">
        <v>1041</v>
      </c>
      <c r="AI186" s="6" t="s">
        <v>846</v>
      </c>
      <c r="AO186" s="88" t="s">
        <v>2528</v>
      </c>
      <c r="AQ186" s="141"/>
      <c r="AR186" s="107" t="s">
        <v>2570</v>
      </c>
      <c r="AS186" s="6" t="s">
        <v>2916</v>
      </c>
      <c r="AT186" s="6" t="s">
        <v>2917</v>
      </c>
      <c r="AU186" s="76">
        <v>1979</v>
      </c>
      <c r="AV186" s="76">
        <v>1980</v>
      </c>
      <c r="AW186" s="76">
        <v>1980</v>
      </c>
      <c r="AX186" s="76">
        <v>2011</v>
      </c>
      <c r="AY186" s="76">
        <v>2011</v>
      </c>
      <c r="AZ186" s="76">
        <v>2017</v>
      </c>
      <c r="BA186" s="76">
        <v>2017</v>
      </c>
      <c r="BB186" s="1" t="s">
        <v>3179</v>
      </c>
      <c r="BE186" s="186"/>
      <c r="BF186" s="2" t="s">
        <v>807</v>
      </c>
      <c r="BN186" s="7"/>
      <c r="BO186" s="131" t="s">
        <v>3165</v>
      </c>
      <c r="BU186" s="77"/>
      <c r="BV186" s="77"/>
      <c r="BW186" s="77"/>
      <c r="BX186" s="77"/>
      <c r="BY186" s="77"/>
      <c r="BZ186" s="77"/>
      <c r="CA186" s="77" t="s">
        <v>999</v>
      </c>
    </row>
    <row r="187" spans="1:80" s="2" customFormat="1" x14ac:dyDescent="0.25">
      <c r="A187" s="96">
        <f t="shared" si="8"/>
        <v>181</v>
      </c>
      <c r="B187" s="135" t="s">
        <v>1021</v>
      </c>
      <c r="C187" s="77" t="s">
        <v>2753</v>
      </c>
      <c r="D187" s="92" t="s">
        <v>2575</v>
      </c>
      <c r="E187" s="135"/>
      <c r="F187" s="1">
        <v>131</v>
      </c>
      <c r="G187" s="86">
        <v>42991</v>
      </c>
      <c r="H187" s="87" t="s">
        <v>2698</v>
      </c>
      <c r="I187" s="135"/>
      <c r="J187" s="135" t="s">
        <v>686</v>
      </c>
      <c r="K187" s="135" t="s">
        <v>522</v>
      </c>
      <c r="L187" s="131"/>
      <c r="P187" s="87" t="str">
        <f>IF(COUNTIF(L187:O187,"=*")&gt;1,"Multiple", IF(L187="P","Surface",IF(M187="P", "Underground",IF(N187="P", "Placer", IF(O187="P", "Solution","")))))</f>
        <v/>
      </c>
      <c r="Q187" s="95" t="s">
        <v>2486</v>
      </c>
      <c r="R187" s="93" t="s">
        <v>2570</v>
      </c>
      <c r="S187" s="33"/>
      <c r="T187" s="12">
        <v>41.6090506201</v>
      </c>
      <c r="U187" s="13">
        <v>-108.671180767</v>
      </c>
      <c r="V187" s="141"/>
      <c r="W187" s="141"/>
      <c r="X187" s="142"/>
      <c r="Y187" s="143"/>
      <c r="Z187" s="135" t="s">
        <v>23</v>
      </c>
      <c r="AA187" s="87" t="s">
        <v>2477</v>
      </c>
      <c r="AB187" s="135" t="s">
        <v>80</v>
      </c>
      <c r="AC187" s="135" t="s">
        <v>7</v>
      </c>
      <c r="AD187" s="124" t="s">
        <v>2701</v>
      </c>
      <c r="AE187" s="125" t="s">
        <v>2702</v>
      </c>
      <c r="AF187" s="7" t="s">
        <v>1021</v>
      </c>
      <c r="AG187" s="2">
        <v>5</v>
      </c>
      <c r="AH187" s="187" t="s">
        <v>1041</v>
      </c>
      <c r="AI187" s="6" t="s">
        <v>846</v>
      </c>
      <c r="AO187" s="88" t="s">
        <v>2528</v>
      </c>
      <c r="AQ187" s="141"/>
      <c r="AR187" s="107" t="s">
        <v>2570</v>
      </c>
      <c r="AS187" s="6" t="s">
        <v>2916</v>
      </c>
      <c r="AT187" s="6" t="s">
        <v>2917</v>
      </c>
      <c r="AU187" s="76">
        <v>1979</v>
      </c>
      <c r="AV187" s="76">
        <v>1980</v>
      </c>
      <c r="AW187" s="76">
        <v>1980</v>
      </c>
      <c r="AX187" s="76">
        <v>2011</v>
      </c>
      <c r="AY187" s="76">
        <v>2011</v>
      </c>
      <c r="AZ187" s="76">
        <v>2017</v>
      </c>
      <c r="BA187" s="76">
        <v>2017</v>
      </c>
      <c r="BB187" s="1" t="s">
        <v>3179</v>
      </c>
      <c r="BE187" s="186"/>
      <c r="BN187" s="7"/>
      <c r="BO187" s="131" t="s">
        <v>3165</v>
      </c>
      <c r="BU187" s="77"/>
      <c r="BV187" s="77"/>
      <c r="BW187" s="77"/>
      <c r="BX187" s="77"/>
      <c r="BY187" s="77"/>
      <c r="BZ187" s="77"/>
      <c r="CA187" s="77" t="s">
        <v>999</v>
      </c>
    </row>
    <row r="188" spans="1:80" s="2" customFormat="1" x14ac:dyDescent="0.25">
      <c r="A188" s="96">
        <f t="shared" si="8"/>
        <v>182</v>
      </c>
      <c r="B188" s="135" t="s">
        <v>1021</v>
      </c>
      <c r="C188" s="77" t="s">
        <v>2755</v>
      </c>
      <c r="D188" s="92" t="s">
        <v>2575</v>
      </c>
      <c r="E188" s="135"/>
      <c r="F188" s="1">
        <v>131</v>
      </c>
      <c r="G188" s="86">
        <v>42991</v>
      </c>
      <c r="H188" s="87" t="s">
        <v>2698</v>
      </c>
      <c r="I188" s="135"/>
      <c r="J188" s="135" t="s">
        <v>686</v>
      </c>
      <c r="K188" s="135" t="s">
        <v>522</v>
      </c>
      <c r="L188" s="131"/>
      <c r="P188" s="87" t="str">
        <f>IF(COUNTIF(L188:O188,"=*")&gt;1,"Multiple", IF(L188="P","Surface",IF(M188="P", "Underground",IF(N188="P", "Placer", IF(O188="P", "Solution","")))))</f>
        <v/>
      </c>
      <c r="Q188" s="95" t="s">
        <v>2486</v>
      </c>
      <c r="R188" s="93" t="s">
        <v>2570</v>
      </c>
      <c r="S188" s="33"/>
      <c r="T188" s="12">
        <v>41.6090506201</v>
      </c>
      <c r="U188" s="13">
        <v>-108.671180767</v>
      </c>
      <c r="V188" s="141"/>
      <c r="W188" s="141"/>
      <c r="X188" s="142"/>
      <c r="Y188" s="143"/>
      <c r="Z188" s="135" t="s">
        <v>23</v>
      </c>
      <c r="AA188" s="87" t="s">
        <v>2477</v>
      </c>
      <c r="AB188" s="135" t="s">
        <v>80</v>
      </c>
      <c r="AC188" s="135" t="s">
        <v>7</v>
      </c>
      <c r="AD188" s="124" t="s">
        <v>2701</v>
      </c>
      <c r="AE188" s="125" t="s">
        <v>2702</v>
      </c>
      <c r="AF188" s="7" t="s">
        <v>1031</v>
      </c>
      <c r="AG188" s="2">
        <v>4</v>
      </c>
      <c r="AH188" s="187" t="s">
        <v>1041</v>
      </c>
      <c r="AI188" s="6" t="s">
        <v>846</v>
      </c>
      <c r="AO188" s="88" t="s">
        <v>2528</v>
      </c>
      <c r="AQ188" s="141"/>
      <c r="AR188" s="107" t="s">
        <v>2570</v>
      </c>
      <c r="AS188" s="6" t="s">
        <v>2916</v>
      </c>
      <c r="AT188" s="6" t="s">
        <v>2917</v>
      </c>
      <c r="AU188" s="76">
        <v>1979</v>
      </c>
      <c r="AV188" s="76">
        <v>1980</v>
      </c>
      <c r="AW188" s="76">
        <v>1980</v>
      </c>
      <c r="AX188" s="76">
        <v>2011</v>
      </c>
      <c r="AY188" s="76">
        <v>2011</v>
      </c>
      <c r="AZ188" s="76">
        <v>2017</v>
      </c>
      <c r="BA188" s="76">
        <v>2017</v>
      </c>
      <c r="BB188" s="1" t="s">
        <v>3179</v>
      </c>
      <c r="BE188" s="186"/>
      <c r="BN188" s="7"/>
      <c r="BO188" s="131" t="s">
        <v>3165</v>
      </c>
      <c r="BU188" s="77"/>
      <c r="BV188" s="77"/>
      <c r="BW188" s="77"/>
      <c r="BX188" s="77"/>
      <c r="BY188" s="77"/>
      <c r="BZ188" s="77"/>
      <c r="CA188" s="77" t="s">
        <v>999</v>
      </c>
    </row>
    <row r="189" spans="1:80" s="2" customFormat="1" x14ac:dyDescent="0.25">
      <c r="A189" s="96">
        <f t="shared" si="8"/>
        <v>183</v>
      </c>
      <c r="B189" s="135" t="s">
        <v>1021</v>
      </c>
      <c r="C189" s="77" t="s">
        <v>2752</v>
      </c>
      <c r="D189" s="92" t="s">
        <v>2575</v>
      </c>
      <c r="E189" s="135"/>
      <c r="F189" s="1">
        <v>131</v>
      </c>
      <c r="G189" s="86">
        <v>42991</v>
      </c>
      <c r="H189" s="87" t="s">
        <v>2698</v>
      </c>
      <c r="I189" s="135"/>
      <c r="J189" s="135" t="s">
        <v>686</v>
      </c>
      <c r="K189" s="135" t="s">
        <v>522</v>
      </c>
      <c r="L189" s="131"/>
      <c r="P189" s="87" t="str">
        <f>IF(COUNTIF(L189:O189,"=*")&gt;1,"Multiple", IF(L189="P","Surface",IF(M189="P", "Underground",IF(N189="P", "Placer", IF(O189="P", "Solution","")))))</f>
        <v/>
      </c>
      <c r="Q189" s="95" t="s">
        <v>2486</v>
      </c>
      <c r="R189" s="93" t="s">
        <v>2570</v>
      </c>
      <c r="S189" s="33"/>
      <c r="T189" s="12">
        <v>41.6090506201</v>
      </c>
      <c r="U189" s="13">
        <v>-108.671180767</v>
      </c>
      <c r="V189" s="141"/>
      <c r="W189" s="141"/>
      <c r="X189" s="142"/>
      <c r="Y189" s="143"/>
      <c r="Z189" s="135" t="s">
        <v>23</v>
      </c>
      <c r="AA189" s="87" t="s">
        <v>2477</v>
      </c>
      <c r="AB189" s="135" t="s">
        <v>80</v>
      </c>
      <c r="AC189" s="135" t="s">
        <v>7</v>
      </c>
      <c r="AD189" s="124" t="s">
        <v>2701</v>
      </c>
      <c r="AE189" s="125" t="s">
        <v>2702</v>
      </c>
      <c r="AF189" s="7" t="s">
        <v>1032</v>
      </c>
      <c r="AG189" s="2">
        <v>6</v>
      </c>
      <c r="AH189" s="187" t="s">
        <v>1041</v>
      </c>
      <c r="AI189" s="6" t="s">
        <v>846</v>
      </c>
      <c r="AO189" s="88" t="s">
        <v>2528</v>
      </c>
      <c r="AQ189" s="141"/>
      <c r="AR189" s="107" t="s">
        <v>2570</v>
      </c>
      <c r="AS189" s="6" t="s">
        <v>2916</v>
      </c>
      <c r="AT189" s="6" t="s">
        <v>2917</v>
      </c>
      <c r="AU189" s="76">
        <v>1979</v>
      </c>
      <c r="AV189" s="76">
        <v>1980</v>
      </c>
      <c r="AW189" s="76">
        <v>1980</v>
      </c>
      <c r="AX189" s="76">
        <v>2011</v>
      </c>
      <c r="AY189" s="76">
        <v>2011</v>
      </c>
      <c r="AZ189" s="76">
        <v>2017</v>
      </c>
      <c r="BA189" s="76">
        <v>2017</v>
      </c>
      <c r="BB189" s="1" t="s">
        <v>3179</v>
      </c>
      <c r="BE189" s="186"/>
      <c r="BN189" s="7"/>
      <c r="BO189" s="131" t="s">
        <v>3165</v>
      </c>
      <c r="BU189" s="77"/>
      <c r="BV189" s="77"/>
      <c r="BW189" s="77"/>
      <c r="BX189" s="77"/>
      <c r="BY189" s="77"/>
      <c r="BZ189" s="77"/>
      <c r="CA189" s="77" t="s">
        <v>999</v>
      </c>
    </row>
    <row r="190" spans="1:80" s="2" customFormat="1" x14ac:dyDescent="0.25">
      <c r="A190" s="96">
        <f t="shared" si="8"/>
        <v>184</v>
      </c>
      <c r="B190" s="135" t="s">
        <v>1021</v>
      </c>
      <c r="C190" s="77" t="s">
        <v>2756</v>
      </c>
      <c r="D190" s="92" t="s">
        <v>2575</v>
      </c>
      <c r="E190" s="135"/>
      <c r="F190" s="1">
        <v>131</v>
      </c>
      <c r="G190" s="86">
        <v>42991</v>
      </c>
      <c r="H190" s="87" t="s">
        <v>2698</v>
      </c>
      <c r="I190" s="135"/>
      <c r="J190" s="135" t="s">
        <v>686</v>
      </c>
      <c r="K190" s="135" t="s">
        <v>522</v>
      </c>
      <c r="L190" s="131"/>
      <c r="P190" s="87" t="str">
        <f>IF(COUNTIF(L190:O190,"=*")&gt;1,"Multiple", IF(L190="P","Surface",IF(M190="P", "Underground",IF(N190="P", "Placer", IF(O190="P", "Solution","")))))</f>
        <v/>
      </c>
      <c r="Q190" s="95" t="s">
        <v>2486</v>
      </c>
      <c r="R190" s="93" t="s">
        <v>2570</v>
      </c>
      <c r="S190" s="33"/>
      <c r="T190" s="12">
        <v>41.6090506201</v>
      </c>
      <c r="U190" s="13">
        <v>-108.671180767</v>
      </c>
      <c r="V190" s="141"/>
      <c r="W190" s="141"/>
      <c r="X190" s="142"/>
      <c r="Y190" s="143"/>
      <c r="Z190" s="135" t="s">
        <v>23</v>
      </c>
      <c r="AA190" s="87" t="s">
        <v>2477</v>
      </c>
      <c r="AB190" s="135" t="s">
        <v>80</v>
      </c>
      <c r="AC190" s="135" t="s">
        <v>7</v>
      </c>
      <c r="AD190" s="124" t="s">
        <v>2701</v>
      </c>
      <c r="AE190" s="125" t="s">
        <v>2702</v>
      </c>
      <c r="AF190" s="7" t="s">
        <v>1033</v>
      </c>
      <c r="AG190" s="2">
        <v>3</v>
      </c>
      <c r="AH190" s="187" t="s">
        <v>1041</v>
      </c>
      <c r="AI190" s="6" t="s">
        <v>846</v>
      </c>
      <c r="AO190" s="88" t="s">
        <v>2528</v>
      </c>
      <c r="AQ190" s="141"/>
      <c r="AR190" s="107" t="s">
        <v>2570</v>
      </c>
      <c r="AS190" s="6" t="s">
        <v>2916</v>
      </c>
      <c r="AT190" s="6" t="s">
        <v>2917</v>
      </c>
      <c r="AU190" s="76">
        <v>1979</v>
      </c>
      <c r="AV190" s="76">
        <v>1980</v>
      </c>
      <c r="AW190" s="76">
        <v>1980</v>
      </c>
      <c r="AX190" s="76">
        <v>2011</v>
      </c>
      <c r="AY190" s="76">
        <v>2011</v>
      </c>
      <c r="AZ190" s="76">
        <v>2017</v>
      </c>
      <c r="BA190" s="76">
        <v>2017</v>
      </c>
      <c r="BB190" s="1" t="s">
        <v>3179</v>
      </c>
      <c r="BE190" s="186"/>
      <c r="BN190" s="7"/>
      <c r="BO190" s="131" t="s">
        <v>3165</v>
      </c>
      <c r="BU190" s="77"/>
      <c r="BV190" s="77"/>
      <c r="BW190" s="77"/>
      <c r="BX190" s="77"/>
      <c r="BY190" s="77"/>
      <c r="BZ190" s="77"/>
      <c r="CA190" s="77" t="s">
        <v>999</v>
      </c>
    </row>
    <row r="191" spans="1:80" s="2" customFormat="1" x14ac:dyDescent="0.25">
      <c r="A191" s="96">
        <f t="shared" si="8"/>
        <v>185</v>
      </c>
      <c r="B191" s="135" t="s">
        <v>1021</v>
      </c>
      <c r="C191" s="77" t="s">
        <v>2757</v>
      </c>
      <c r="D191" s="92" t="s">
        <v>2575</v>
      </c>
      <c r="E191" s="135"/>
      <c r="F191" s="1">
        <v>131</v>
      </c>
      <c r="G191" s="86">
        <v>42991</v>
      </c>
      <c r="H191" s="87" t="s">
        <v>2698</v>
      </c>
      <c r="I191" s="135"/>
      <c r="J191" s="135" t="s">
        <v>686</v>
      </c>
      <c r="K191" s="135" t="s">
        <v>522</v>
      </c>
      <c r="L191" s="131"/>
      <c r="P191" s="87" t="str">
        <f>IF(COUNTIF(L191:O191,"=*")&gt;1,"Multiple", IF(L191="P","Surface",IF(M191="P", "Underground",IF(N191="P", "Placer", IF(O191="P", "Solution","")))))</f>
        <v/>
      </c>
      <c r="Q191" s="95" t="s">
        <v>2486</v>
      </c>
      <c r="R191" s="93" t="s">
        <v>2570</v>
      </c>
      <c r="S191" s="33"/>
      <c r="T191" s="12">
        <v>41.6090506201</v>
      </c>
      <c r="U191" s="13">
        <v>-108.671180767</v>
      </c>
      <c r="V191" s="141"/>
      <c r="W191" s="141"/>
      <c r="X191" s="142"/>
      <c r="Y191" s="143"/>
      <c r="Z191" s="135" t="s">
        <v>23</v>
      </c>
      <c r="AA191" s="87" t="s">
        <v>2477</v>
      </c>
      <c r="AB191" s="135" t="s">
        <v>80</v>
      </c>
      <c r="AC191" s="135" t="s">
        <v>7</v>
      </c>
      <c r="AD191" s="124" t="s">
        <v>2701</v>
      </c>
      <c r="AE191" s="125" t="s">
        <v>2702</v>
      </c>
      <c r="AF191" s="7" t="s">
        <v>1034</v>
      </c>
      <c r="AG191" s="2">
        <v>2</v>
      </c>
      <c r="AH191" s="187" t="s">
        <v>1041</v>
      </c>
      <c r="AI191" s="6" t="s">
        <v>846</v>
      </c>
      <c r="AO191" s="88" t="s">
        <v>2528</v>
      </c>
      <c r="AQ191" s="141"/>
      <c r="AR191" s="107" t="s">
        <v>2570</v>
      </c>
      <c r="AS191" s="6" t="s">
        <v>2916</v>
      </c>
      <c r="AT191" s="6" t="s">
        <v>2917</v>
      </c>
      <c r="AU191" s="76">
        <v>1979</v>
      </c>
      <c r="AV191" s="76">
        <v>1980</v>
      </c>
      <c r="AW191" s="76">
        <v>1980</v>
      </c>
      <c r="AX191" s="76">
        <v>2011</v>
      </c>
      <c r="AY191" s="76">
        <v>2011</v>
      </c>
      <c r="AZ191" s="76">
        <v>2017</v>
      </c>
      <c r="BA191" s="76">
        <v>2017</v>
      </c>
      <c r="BB191" s="1" t="s">
        <v>3179</v>
      </c>
      <c r="BE191" s="186"/>
      <c r="BN191" s="7"/>
      <c r="BO191" s="131" t="s">
        <v>3165</v>
      </c>
      <c r="BU191" s="77"/>
      <c r="BV191" s="77"/>
      <c r="BW191" s="77"/>
      <c r="BX191" s="77"/>
      <c r="BY191" s="77"/>
      <c r="BZ191" s="77"/>
      <c r="CA191" s="77" t="s">
        <v>999</v>
      </c>
    </row>
    <row r="192" spans="1:80" s="2" customFormat="1" x14ac:dyDescent="0.25">
      <c r="A192" s="96">
        <f t="shared" si="8"/>
        <v>186</v>
      </c>
      <c r="B192" s="135" t="s">
        <v>1021</v>
      </c>
      <c r="C192" s="77" t="s">
        <v>2758</v>
      </c>
      <c r="D192" s="92" t="s">
        <v>2575</v>
      </c>
      <c r="E192" s="135"/>
      <c r="F192" s="1">
        <v>131</v>
      </c>
      <c r="G192" s="86">
        <v>42991</v>
      </c>
      <c r="H192" s="87" t="s">
        <v>2698</v>
      </c>
      <c r="I192" s="135"/>
      <c r="J192" s="135" t="s">
        <v>686</v>
      </c>
      <c r="K192" s="135" t="s">
        <v>522</v>
      </c>
      <c r="L192" s="131"/>
      <c r="P192" s="87" t="str">
        <f>IF(COUNTIF(L192:O192,"=*")&gt;1,"Multiple", IF(L192="P","Surface",IF(M192="P", "Underground",IF(N192="P", "Placer", IF(O192="P", "Solution","")))))</f>
        <v/>
      </c>
      <c r="Q192" s="95" t="s">
        <v>2486</v>
      </c>
      <c r="R192" s="93" t="s">
        <v>2570</v>
      </c>
      <c r="S192" s="33"/>
      <c r="T192" s="12">
        <v>41.6090506201</v>
      </c>
      <c r="U192" s="13">
        <v>-108.671180767</v>
      </c>
      <c r="V192" s="141"/>
      <c r="W192" s="141"/>
      <c r="X192" s="142"/>
      <c r="Y192" s="143"/>
      <c r="Z192" s="135" t="s">
        <v>23</v>
      </c>
      <c r="AA192" s="87" t="s">
        <v>2477</v>
      </c>
      <c r="AB192" s="135" t="s">
        <v>80</v>
      </c>
      <c r="AC192" s="135" t="s">
        <v>7</v>
      </c>
      <c r="AD192" s="124" t="s">
        <v>2701</v>
      </c>
      <c r="AE192" s="125" t="s">
        <v>2702</v>
      </c>
      <c r="AF192" s="7" t="s">
        <v>1035</v>
      </c>
      <c r="AG192" s="2">
        <v>2</v>
      </c>
      <c r="AH192" s="187" t="s">
        <v>1041</v>
      </c>
      <c r="AI192" s="6" t="s">
        <v>846</v>
      </c>
      <c r="AO192" s="88" t="s">
        <v>2528</v>
      </c>
      <c r="AQ192" s="141"/>
      <c r="AR192" s="107" t="s">
        <v>2570</v>
      </c>
      <c r="AS192" s="6" t="s">
        <v>2916</v>
      </c>
      <c r="AT192" s="6" t="s">
        <v>2917</v>
      </c>
      <c r="AU192" s="76">
        <v>1979</v>
      </c>
      <c r="AV192" s="76">
        <v>1980</v>
      </c>
      <c r="AW192" s="76">
        <v>1980</v>
      </c>
      <c r="AX192" s="76">
        <v>2011</v>
      </c>
      <c r="AY192" s="76">
        <v>2011</v>
      </c>
      <c r="AZ192" s="76">
        <v>2017</v>
      </c>
      <c r="BA192" s="76">
        <v>2017</v>
      </c>
      <c r="BB192" s="1" t="s">
        <v>3179</v>
      </c>
      <c r="BE192" s="186"/>
      <c r="BN192" s="7"/>
      <c r="BO192" s="131" t="s">
        <v>3165</v>
      </c>
      <c r="BU192" s="77"/>
      <c r="BV192" s="77"/>
      <c r="BW192" s="77"/>
      <c r="BX192" s="77"/>
      <c r="BY192" s="77"/>
      <c r="BZ192" s="77"/>
      <c r="CA192" s="77" t="s">
        <v>999</v>
      </c>
    </row>
    <row r="193" spans="1:80" s="2" customFormat="1" x14ac:dyDescent="0.25">
      <c r="A193" s="96">
        <f t="shared" si="8"/>
        <v>187</v>
      </c>
      <c r="B193" s="135" t="s">
        <v>1021</v>
      </c>
      <c r="C193" s="77" t="s">
        <v>2759</v>
      </c>
      <c r="D193" s="92" t="s">
        <v>2575</v>
      </c>
      <c r="E193" s="135"/>
      <c r="F193" s="1">
        <v>131</v>
      </c>
      <c r="G193" s="86">
        <v>42991</v>
      </c>
      <c r="H193" s="87" t="s">
        <v>2698</v>
      </c>
      <c r="I193" s="135"/>
      <c r="J193" s="135" t="s">
        <v>686</v>
      </c>
      <c r="K193" s="135" t="s">
        <v>522</v>
      </c>
      <c r="L193" s="131"/>
      <c r="P193" s="87" t="str">
        <f>IF(COUNTIF(L193:O193,"=*")&gt;1,"Multiple", IF(L193="P","Surface",IF(M193="P", "Underground",IF(N193="P", "Placer", IF(O193="P", "Solution","")))))</f>
        <v/>
      </c>
      <c r="Q193" s="95" t="s">
        <v>2486</v>
      </c>
      <c r="R193" s="93" t="s">
        <v>2570</v>
      </c>
      <c r="S193" s="33"/>
      <c r="T193" s="12">
        <v>41.6090506201</v>
      </c>
      <c r="U193" s="13">
        <v>-108.671180767</v>
      </c>
      <c r="V193" s="141"/>
      <c r="W193" s="141"/>
      <c r="X193" s="142"/>
      <c r="Y193" s="143"/>
      <c r="Z193" s="135" t="s">
        <v>23</v>
      </c>
      <c r="AA193" s="87" t="s">
        <v>2477</v>
      </c>
      <c r="AB193" s="135" t="s">
        <v>80</v>
      </c>
      <c r="AC193" s="135" t="s">
        <v>7</v>
      </c>
      <c r="AD193" s="124" t="s">
        <v>2701</v>
      </c>
      <c r="AE193" s="125" t="s">
        <v>2702</v>
      </c>
      <c r="AF193" s="7" t="s">
        <v>1036</v>
      </c>
      <c r="AG193" s="2">
        <v>6</v>
      </c>
      <c r="AH193" s="187" t="s">
        <v>1041</v>
      </c>
      <c r="AI193" s="6" t="s">
        <v>846</v>
      </c>
      <c r="AO193" s="88" t="s">
        <v>2528</v>
      </c>
      <c r="AQ193" s="141"/>
      <c r="AR193" s="107" t="s">
        <v>2570</v>
      </c>
      <c r="AS193" s="6" t="s">
        <v>2916</v>
      </c>
      <c r="AT193" s="6" t="s">
        <v>2917</v>
      </c>
      <c r="AU193" s="76">
        <v>1979</v>
      </c>
      <c r="AV193" s="76">
        <v>1980</v>
      </c>
      <c r="AW193" s="76">
        <v>1980</v>
      </c>
      <c r="AX193" s="76">
        <v>2011</v>
      </c>
      <c r="AY193" s="76">
        <v>2011</v>
      </c>
      <c r="AZ193" s="76">
        <v>2017</v>
      </c>
      <c r="BA193" s="76">
        <v>2017</v>
      </c>
      <c r="BB193" s="1" t="s">
        <v>3179</v>
      </c>
      <c r="BE193" s="186"/>
      <c r="BN193" s="7"/>
      <c r="BO193" s="131" t="s">
        <v>3165</v>
      </c>
      <c r="BU193" s="77"/>
      <c r="BV193" s="77"/>
      <c r="BW193" s="77"/>
      <c r="BX193" s="77"/>
      <c r="BY193" s="77"/>
      <c r="BZ193" s="77"/>
      <c r="CA193" s="77" t="s">
        <v>999</v>
      </c>
    </row>
    <row r="194" spans="1:80" s="2" customFormat="1" x14ac:dyDescent="0.25">
      <c r="A194" s="96">
        <f t="shared" si="8"/>
        <v>188</v>
      </c>
      <c r="B194" s="135" t="s">
        <v>1021</v>
      </c>
      <c r="C194" s="77" t="s">
        <v>2760</v>
      </c>
      <c r="D194" s="92" t="s">
        <v>2575</v>
      </c>
      <c r="E194" s="135"/>
      <c r="F194" s="1">
        <v>131</v>
      </c>
      <c r="G194" s="86">
        <v>42991</v>
      </c>
      <c r="H194" s="87" t="s">
        <v>2698</v>
      </c>
      <c r="I194" s="135"/>
      <c r="J194" s="135" t="s">
        <v>686</v>
      </c>
      <c r="K194" s="135" t="s">
        <v>522</v>
      </c>
      <c r="L194" s="131"/>
      <c r="P194" s="87" t="str">
        <f>IF(COUNTIF(L194:O194,"=*")&gt;1,"Multiple", IF(L194="P","Surface",IF(M194="P", "Underground",IF(N194="P", "Placer", IF(O194="P", "Solution","")))))</f>
        <v/>
      </c>
      <c r="Q194" s="95" t="s">
        <v>2486</v>
      </c>
      <c r="R194" s="93" t="s">
        <v>2570</v>
      </c>
      <c r="S194" s="33"/>
      <c r="T194" s="12">
        <v>41.6090506201</v>
      </c>
      <c r="U194" s="13">
        <v>-108.671180767</v>
      </c>
      <c r="V194" s="141"/>
      <c r="W194" s="141"/>
      <c r="X194" s="142"/>
      <c r="Y194" s="143"/>
      <c r="Z194" s="135" t="s">
        <v>23</v>
      </c>
      <c r="AA194" s="87" t="s">
        <v>2477</v>
      </c>
      <c r="AB194" s="135" t="s">
        <v>80</v>
      </c>
      <c r="AC194" s="135" t="s">
        <v>7</v>
      </c>
      <c r="AD194" s="124" t="s">
        <v>2701</v>
      </c>
      <c r="AE194" s="125" t="s">
        <v>2702</v>
      </c>
      <c r="AF194" s="7" t="s">
        <v>1037</v>
      </c>
      <c r="AG194" s="2">
        <v>5</v>
      </c>
      <c r="AH194" s="187" t="s">
        <v>1041</v>
      </c>
      <c r="AI194" s="6" t="s">
        <v>846</v>
      </c>
      <c r="AO194" s="88" t="s">
        <v>2528</v>
      </c>
      <c r="AQ194" s="141"/>
      <c r="AR194" s="107" t="s">
        <v>2570</v>
      </c>
      <c r="AS194" s="6" t="s">
        <v>2916</v>
      </c>
      <c r="AT194" s="6" t="s">
        <v>2917</v>
      </c>
      <c r="AU194" s="76">
        <v>1979</v>
      </c>
      <c r="AV194" s="76">
        <v>1980</v>
      </c>
      <c r="AW194" s="76">
        <v>1980</v>
      </c>
      <c r="AX194" s="76">
        <v>2011</v>
      </c>
      <c r="AY194" s="76">
        <v>2011</v>
      </c>
      <c r="AZ194" s="76">
        <v>2017</v>
      </c>
      <c r="BA194" s="76">
        <v>2017</v>
      </c>
      <c r="BB194" s="1" t="s">
        <v>3179</v>
      </c>
      <c r="BE194" s="186"/>
      <c r="BN194" s="7"/>
      <c r="BO194" s="131" t="s">
        <v>3165</v>
      </c>
      <c r="BU194" s="77"/>
      <c r="BV194" s="77"/>
      <c r="BW194" s="77"/>
      <c r="BX194" s="77"/>
      <c r="BY194" s="77" t="s">
        <v>807</v>
      </c>
      <c r="BZ194" s="77"/>
      <c r="CA194" s="77" t="s">
        <v>999</v>
      </c>
    </row>
    <row r="195" spans="1:80" s="2" customFormat="1" x14ac:dyDescent="0.25">
      <c r="A195" s="96">
        <f t="shared" si="8"/>
        <v>189</v>
      </c>
      <c r="B195" s="135" t="s">
        <v>1021</v>
      </c>
      <c r="C195" s="77" t="s">
        <v>2751</v>
      </c>
      <c r="D195" s="92" t="s">
        <v>2575</v>
      </c>
      <c r="E195" s="135"/>
      <c r="F195" s="1">
        <v>131</v>
      </c>
      <c r="G195" s="86">
        <v>42991</v>
      </c>
      <c r="H195" s="87" t="s">
        <v>2698</v>
      </c>
      <c r="I195" s="135"/>
      <c r="J195" s="135" t="s">
        <v>686</v>
      </c>
      <c r="K195" s="135" t="s">
        <v>522</v>
      </c>
      <c r="L195" s="131"/>
      <c r="P195" s="87" t="str">
        <f>IF(COUNTIF(L195:O195,"=*")&gt;1,"Multiple", IF(L195="P","Surface",IF(M195="P", "Underground",IF(N195="P", "Placer", IF(O195="P", "Solution","")))))</f>
        <v/>
      </c>
      <c r="Q195" s="95" t="s">
        <v>2486</v>
      </c>
      <c r="R195" s="93" t="s">
        <v>2570</v>
      </c>
      <c r="S195" s="33"/>
      <c r="T195" s="12">
        <v>41.6090506201</v>
      </c>
      <c r="U195" s="13">
        <v>-108.671180767</v>
      </c>
      <c r="V195" s="141"/>
      <c r="W195" s="141"/>
      <c r="X195" s="142"/>
      <c r="Y195" s="143"/>
      <c r="Z195" s="135" t="s">
        <v>23</v>
      </c>
      <c r="AA195" s="87" t="s">
        <v>2477</v>
      </c>
      <c r="AB195" s="135" t="s">
        <v>80</v>
      </c>
      <c r="AC195" s="135" t="s">
        <v>7</v>
      </c>
      <c r="AD195" s="124" t="s">
        <v>2701</v>
      </c>
      <c r="AE195" s="125" t="s">
        <v>2702</v>
      </c>
      <c r="AF195" s="7" t="s">
        <v>1038</v>
      </c>
      <c r="AH195" s="187" t="s">
        <v>1042</v>
      </c>
      <c r="AI195" s="6" t="s">
        <v>846</v>
      </c>
      <c r="AO195" s="88" t="s">
        <v>2528</v>
      </c>
      <c r="AQ195" s="141"/>
      <c r="AR195" s="107" t="s">
        <v>2570</v>
      </c>
      <c r="AS195" s="6" t="s">
        <v>2916</v>
      </c>
      <c r="AT195" s="6" t="s">
        <v>2917</v>
      </c>
      <c r="AU195" s="76">
        <v>1979</v>
      </c>
      <c r="AV195" s="76">
        <v>1980</v>
      </c>
      <c r="AW195" s="76">
        <v>1980</v>
      </c>
      <c r="AX195" s="76">
        <v>2011</v>
      </c>
      <c r="AY195" s="76">
        <v>2011</v>
      </c>
      <c r="AZ195" s="76">
        <v>2017</v>
      </c>
      <c r="BA195" s="76">
        <v>2017</v>
      </c>
      <c r="BB195" s="1" t="s">
        <v>3179</v>
      </c>
      <c r="BE195" s="186"/>
      <c r="BN195" s="7"/>
      <c r="BO195" s="131" t="s">
        <v>3165</v>
      </c>
      <c r="BU195" s="77">
        <v>9476</v>
      </c>
      <c r="BV195" s="77">
        <v>8.4600000000000009</v>
      </c>
      <c r="BW195" s="77"/>
      <c r="BX195" s="77">
        <v>0.39</v>
      </c>
      <c r="BY195" s="77"/>
      <c r="BZ195" s="77"/>
      <c r="CA195" s="77" t="s">
        <v>999</v>
      </c>
    </row>
    <row r="196" spans="1:80" x14ac:dyDescent="0.25">
      <c r="A196" s="96">
        <f t="shared" si="8"/>
        <v>190</v>
      </c>
      <c r="B196" s="134" t="s">
        <v>178</v>
      </c>
      <c r="D196" s="134" t="s">
        <v>2697</v>
      </c>
      <c r="E196" s="134" t="s">
        <v>2726</v>
      </c>
      <c r="F196" s="1">
        <f>F195+1</f>
        <v>132</v>
      </c>
      <c r="G196" s="86">
        <v>42991</v>
      </c>
      <c r="H196" s="87" t="s">
        <v>2698</v>
      </c>
      <c r="I196" s="134" t="s">
        <v>1049</v>
      </c>
      <c r="J196" s="134" t="s">
        <v>686</v>
      </c>
      <c r="K196" s="134" t="s">
        <v>522</v>
      </c>
      <c r="L196" s="87"/>
      <c r="M196" s="131" t="s">
        <v>2570</v>
      </c>
      <c r="N196" s="107"/>
      <c r="P196" s="87" t="str">
        <f>IF(COUNTIF(L196:O196,"=*")&gt;1,"Multiple", IF(L196="P","Surface",IF(M196="P", "Underground",IF(N196="P", "Placer", IF(O196="P", "Solution","")))))</f>
        <v>Underground</v>
      </c>
      <c r="Q196" s="95" t="s">
        <v>2768</v>
      </c>
      <c r="R196" s="93" t="s">
        <v>2570</v>
      </c>
      <c r="S196" s="33"/>
      <c r="T196" s="12">
        <v>41.536932848500001</v>
      </c>
      <c r="U196" s="13">
        <v>-108.690316627</v>
      </c>
      <c r="V196" s="144">
        <v>18</v>
      </c>
      <c r="W196" s="144">
        <v>100</v>
      </c>
      <c r="X196" s="137">
        <v>16</v>
      </c>
      <c r="Y196" s="138"/>
      <c r="Z196" s="134" t="s">
        <v>23</v>
      </c>
      <c r="AA196" s="87" t="s">
        <v>3206</v>
      </c>
      <c r="AB196" s="134" t="s">
        <v>5</v>
      </c>
      <c r="AC196" s="134" t="s">
        <v>7</v>
      </c>
      <c r="AD196" s="124" t="s">
        <v>2701</v>
      </c>
      <c r="AE196" s="125" t="s">
        <v>2702</v>
      </c>
      <c r="AF196" s="6" t="s">
        <v>1045</v>
      </c>
      <c r="AG196" s="1">
        <v>4</v>
      </c>
      <c r="AH196" s="6" t="s">
        <v>48</v>
      </c>
      <c r="AI196" s="187" t="s">
        <v>846</v>
      </c>
      <c r="AJ196" s="107"/>
      <c r="AO196" s="88" t="s">
        <v>2528</v>
      </c>
      <c r="AQ196" s="136"/>
      <c r="AR196" s="107" t="s">
        <v>2570</v>
      </c>
      <c r="AS196" s="7" t="s">
        <v>1048</v>
      </c>
      <c r="AT196" s="7" t="s">
        <v>1048</v>
      </c>
      <c r="AU196" s="77">
        <v>1891</v>
      </c>
      <c r="AV196" s="77">
        <v>1896</v>
      </c>
      <c r="BA196" s="76">
        <v>1896</v>
      </c>
      <c r="BE196" s="184">
        <v>23126</v>
      </c>
      <c r="BF196" s="97"/>
      <c r="BG196" s="107"/>
      <c r="BJ196" s="107"/>
      <c r="BM196" s="1" t="s">
        <v>2705</v>
      </c>
      <c r="BN196" s="6" t="s">
        <v>1044</v>
      </c>
      <c r="BO196" s="131" t="s">
        <v>7</v>
      </c>
      <c r="BU196" s="76"/>
      <c r="BV196" s="76"/>
      <c r="BW196" s="76"/>
      <c r="BX196" s="76"/>
      <c r="BY196" s="76"/>
      <c r="BZ196" s="76"/>
      <c r="CA196" s="76"/>
      <c r="CB196" s="107"/>
    </row>
    <row r="197" spans="1:80" s="2" customFormat="1" ht="30" x14ac:dyDescent="0.25">
      <c r="A197" s="96">
        <f t="shared" si="8"/>
        <v>191</v>
      </c>
      <c r="B197" s="135" t="s">
        <v>178</v>
      </c>
      <c r="C197" s="77" t="s">
        <v>2460</v>
      </c>
      <c r="D197" s="92" t="s">
        <v>2575</v>
      </c>
      <c r="E197" s="135"/>
      <c r="F197" s="1">
        <v>132</v>
      </c>
      <c r="G197" s="86">
        <v>42991</v>
      </c>
      <c r="H197" s="87" t="s">
        <v>2698</v>
      </c>
      <c r="I197" s="135" t="s">
        <v>1049</v>
      </c>
      <c r="J197" s="135" t="s">
        <v>686</v>
      </c>
      <c r="K197" s="135" t="s">
        <v>522</v>
      </c>
      <c r="L197" s="77"/>
      <c r="M197" s="131"/>
      <c r="P197" s="87" t="str">
        <f>IF(COUNTIF(L197:O197,"=*")&gt;1,"Multiple", IF(L197="P","Surface",IF(M197="P", "Underground",IF(N197="P", "Placer", IF(O197="P", "Solution","")))))</f>
        <v/>
      </c>
      <c r="Q197" s="95" t="s">
        <v>2486</v>
      </c>
      <c r="R197" s="93" t="s">
        <v>2570</v>
      </c>
      <c r="S197" s="33"/>
      <c r="T197" s="12">
        <v>41.536932848500001</v>
      </c>
      <c r="U197" s="13">
        <v>-108.690316627</v>
      </c>
      <c r="V197" s="145">
        <v>18</v>
      </c>
      <c r="W197" s="145">
        <v>100</v>
      </c>
      <c r="X197" s="142">
        <v>16</v>
      </c>
      <c r="Y197" s="143"/>
      <c r="Z197" s="135" t="s">
        <v>23</v>
      </c>
      <c r="AA197" s="87" t="s">
        <v>3206</v>
      </c>
      <c r="AB197" s="135" t="s">
        <v>5</v>
      </c>
      <c r="AC197" s="135" t="s">
        <v>7</v>
      </c>
      <c r="AD197" s="124" t="s">
        <v>2701</v>
      </c>
      <c r="AE197" s="125" t="s">
        <v>2702</v>
      </c>
      <c r="AF197" s="7" t="s">
        <v>1046</v>
      </c>
      <c r="AG197" s="2">
        <v>15</v>
      </c>
      <c r="AH197" s="6" t="s">
        <v>48</v>
      </c>
      <c r="AI197" s="187" t="s">
        <v>846</v>
      </c>
      <c r="AO197" s="88" t="s">
        <v>2528</v>
      </c>
      <c r="AQ197" s="141"/>
      <c r="AR197" s="107" t="s">
        <v>2570</v>
      </c>
      <c r="AS197" s="7" t="s">
        <v>1048</v>
      </c>
      <c r="AT197" s="7" t="s">
        <v>1048</v>
      </c>
      <c r="AU197" s="77">
        <v>1891</v>
      </c>
      <c r="AV197" s="77">
        <v>1896</v>
      </c>
      <c r="AW197" s="76"/>
      <c r="AX197" s="76"/>
      <c r="AY197" s="76"/>
      <c r="AZ197" s="76"/>
      <c r="BA197" s="76">
        <v>1896</v>
      </c>
      <c r="BE197" s="186"/>
      <c r="BN197" s="7" t="s">
        <v>1044</v>
      </c>
      <c r="BO197" s="139" t="s">
        <v>7</v>
      </c>
      <c r="BU197" s="77"/>
      <c r="BV197" s="77"/>
      <c r="BW197" s="77"/>
      <c r="BX197" s="77"/>
      <c r="BY197" s="77"/>
      <c r="BZ197" s="77"/>
      <c r="CA197" s="77"/>
    </row>
    <row r="198" spans="1:80" s="2" customFormat="1" ht="30" x14ac:dyDescent="0.25">
      <c r="A198" s="96">
        <f t="shared" si="8"/>
        <v>192</v>
      </c>
      <c r="B198" s="135" t="s">
        <v>178</v>
      </c>
      <c r="C198" s="77" t="s">
        <v>2462</v>
      </c>
      <c r="D198" s="92" t="s">
        <v>2575</v>
      </c>
      <c r="E198" s="135"/>
      <c r="F198" s="1">
        <v>132</v>
      </c>
      <c r="G198" s="86">
        <v>42991</v>
      </c>
      <c r="H198" s="87" t="s">
        <v>2698</v>
      </c>
      <c r="I198" s="135" t="s">
        <v>1049</v>
      </c>
      <c r="J198" s="135" t="s">
        <v>686</v>
      </c>
      <c r="K198" s="135" t="s">
        <v>522</v>
      </c>
      <c r="L198" s="77"/>
      <c r="M198" s="131"/>
      <c r="P198" s="87" t="str">
        <f>IF(COUNTIF(L198:O198,"=*")&gt;1,"Multiple", IF(L198="P","Surface",IF(M198="P", "Underground",IF(N198="P", "Placer", IF(O198="P", "Solution","")))))</f>
        <v/>
      </c>
      <c r="Q198" s="95" t="s">
        <v>2486</v>
      </c>
      <c r="R198" s="93" t="s">
        <v>2570</v>
      </c>
      <c r="S198" s="33"/>
      <c r="T198" s="12">
        <v>41.536932848500001</v>
      </c>
      <c r="U198" s="13">
        <v>-108.690316627</v>
      </c>
      <c r="V198" s="145">
        <v>18</v>
      </c>
      <c r="W198" s="145">
        <v>100</v>
      </c>
      <c r="X198" s="142">
        <v>16</v>
      </c>
      <c r="Y198" s="143"/>
      <c r="Z198" s="135" t="s">
        <v>23</v>
      </c>
      <c r="AA198" s="87" t="s">
        <v>3206</v>
      </c>
      <c r="AB198" s="135" t="s">
        <v>5</v>
      </c>
      <c r="AC198" s="135" t="s">
        <v>7</v>
      </c>
      <c r="AD198" s="124" t="s">
        <v>2701</v>
      </c>
      <c r="AE198" s="125" t="s">
        <v>2702</v>
      </c>
      <c r="AF198" s="7" t="s">
        <v>1047</v>
      </c>
      <c r="AG198" s="2">
        <v>8</v>
      </c>
      <c r="AH198" s="6" t="s">
        <v>48</v>
      </c>
      <c r="AI198" s="187" t="s">
        <v>846</v>
      </c>
      <c r="AO198" s="88" t="s">
        <v>2528</v>
      </c>
      <c r="AQ198" s="141"/>
      <c r="AR198" s="107" t="s">
        <v>2570</v>
      </c>
      <c r="AS198" s="7" t="s">
        <v>1048</v>
      </c>
      <c r="AT198" s="7" t="s">
        <v>1048</v>
      </c>
      <c r="AU198" s="77">
        <v>1891</v>
      </c>
      <c r="AV198" s="77">
        <v>1896</v>
      </c>
      <c r="AW198" s="76"/>
      <c r="AX198" s="76"/>
      <c r="AY198" s="76"/>
      <c r="AZ198" s="76"/>
      <c r="BA198" s="76">
        <v>1896</v>
      </c>
      <c r="BE198" s="186"/>
      <c r="BN198" s="7" t="s">
        <v>1044</v>
      </c>
      <c r="BO198" s="139" t="s">
        <v>807</v>
      </c>
      <c r="BU198" s="77"/>
      <c r="BV198" s="77"/>
      <c r="BW198" s="77"/>
      <c r="BX198" s="77"/>
      <c r="BY198" s="77"/>
      <c r="BZ198" s="77"/>
      <c r="CA198" s="77"/>
    </row>
    <row r="199" spans="1:80" x14ac:dyDescent="0.25">
      <c r="A199" s="96">
        <f t="shared" si="8"/>
        <v>193</v>
      </c>
      <c r="B199" s="134" t="s">
        <v>179</v>
      </c>
      <c r="D199" s="134" t="s">
        <v>2697</v>
      </c>
      <c r="E199" s="134" t="s">
        <v>2726</v>
      </c>
      <c r="F199" s="1">
        <f>F198+1</f>
        <v>133</v>
      </c>
      <c r="G199" s="86">
        <v>42991</v>
      </c>
      <c r="H199" s="87" t="s">
        <v>2698</v>
      </c>
      <c r="I199" s="134" t="s">
        <v>1050</v>
      </c>
      <c r="J199" s="134" t="s">
        <v>15</v>
      </c>
      <c r="K199" s="134" t="s">
        <v>16</v>
      </c>
      <c r="L199" s="87"/>
      <c r="M199" s="131" t="s">
        <v>2570</v>
      </c>
      <c r="N199" s="107"/>
      <c r="P199" s="87" t="str">
        <f>IF(COUNTIF(L199:O199,"=*")&gt;1,"Multiple", IF(L199="P","Surface",IF(M199="P", "Underground",IF(N199="P", "Placer", IF(O199="P", "Solution","")))))</f>
        <v>Underground</v>
      </c>
      <c r="Q199" s="95" t="s">
        <v>11</v>
      </c>
      <c r="R199" s="93" t="s">
        <v>2570</v>
      </c>
      <c r="S199" s="33"/>
      <c r="T199" s="12">
        <v>44.769593728399997</v>
      </c>
      <c r="U199" s="13">
        <v>-107.083459637</v>
      </c>
      <c r="V199" s="144">
        <v>55</v>
      </c>
      <c r="W199" s="144">
        <v>85</v>
      </c>
      <c r="X199" s="137">
        <v>3</v>
      </c>
      <c r="Y199" s="138"/>
      <c r="Z199" s="134" t="s">
        <v>15</v>
      </c>
      <c r="AA199" s="87" t="s">
        <v>3205</v>
      </c>
      <c r="AB199" s="134" t="s">
        <v>22</v>
      </c>
      <c r="AC199" s="134" t="s">
        <v>7</v>
      </c>
      <c r="AD199" s="124" t="s">
        <v>2701</v>
      </c>
      <c r="AE199" s="125" t="s">
        <v>2702</v>
      </c>
      <c r="AF199" s="6" t="s">
        <v>983</v>
      </c>
      <c r="AG199" s="1">
        <v>16</v>
      </c>
      <c r="AH199" s="6" t="s">
        <v>806</v>
      </c>
      <c r="AI199" s="187" t="s">
        <v>836</v>
      </c>
      <c r="AJ199" s="107"/>
      <c r="AO199" s="88" t="s">
        <v>2528</v>
      </c>
      <c r="AQ199" s="136"/>
      <c r="AR199" s="107" t="s">
        <v>2570</v>
      </c>
      <c r="AS199" s="6" t="s">
        <v>2918</v>
      </c>
      <c r="AT199" s="6" t="s">
        <v>2919</v>
      </c>
      <c r="AU199" s="76">
        <v>1921</v>
      </c>
      <c r="AV199" s="76">
        <v>1929</v>
      </c>
      <c r="AW199" s="76">
        <v>1929</v>
      </c>
      <c r="AX199" s="76">
        <v>1943</v>
      </c>
      <c r="AY199" s="76">
        <v>1943</v>
      </c>
      <c r="AZ199" s="76">
        <v>1955</v>
      </c>
      <c r="BA199" s="76">
        <v>1955</v>
      </c>
      <c r="BE199" s="184">
        <v>68067</v>
      </c>
      <c r="BF199" s="97"/>
      <c r="BG199" s="107"/>
      <c r="BJ199" s="107"/>
      <c r="BM199" s="1" t="s">
        <v>2705</v>
      </c>
      <c r="BO199" s="131" t="s">
        <v>2789</v>
      </c>
      <c r="BR199" s="15" t="s">
        <v>1051</v>
      </c>
      <c r="BU199" s="76"/>
      <c r="BV199" s="76"/>
      <c r="BW199" s="76"/>
      <c r="BX199" s="76"/>
      <c r="BY199" s="76"/>
      <c r="BZ199" s="76"/>
      <c r="CA199" s="76" t="s">
        <v>839</v>
      </c>
      <c r="CB199" s="107"/>
    </row>
    <row r="200" spans="1:80" x14ac:dyDescent="0.25">
      <c r="A200" s="96">
        <f t="shared" si="8"/>
        <v>194</v>
      </c>
      <c r="B200" s="134" t="s">
        <v>1052</v>
      </c>
      <c r="D200" s="134" t="s">
        <v>2697</v>
      </c>
      <c r="E200" s="134" t="s">
        <v>796</v>
      </c>
      <c r="F200" s="1">
        <f>F199+1</f>
        <v>134</v>
      </c>
      <c r="G200" s="86">
        <v>42991</v>
      </c>
      <c r="H200" s="87" t="s">
        <v>2698</v>
      </c>
      <c r="I200" s="134" t="s">
        <v>1053</v>
      </c>
      <c r="J200" s="134" t="s">
        <v>15</v>
      </c>
      <c r="K200" s="134" t="s">
        <v>16</v>
      </c>
      <c r="L200" s="131" t="s">
        <v>2570</v>
      </c>
      <c r="N200" s="107"/>
      <c r="P200" s="87" t="str">
        <f>IF(COUNTIF(L200:O200,"=*")&gt;1,"Multiple", IF(L200="P","Surface",IF(M200="P", "Underground",IF(N200="P", "Placer", IF(O200="P", "Solution","")))))</f>
        <v>Surface</v>
      </c>
      <c r="Q200" s="95" t="s">
        <v>3181</v>
      </c>
      <c r="R200" s="93" t="s">
        <v>2260</v>
      </c>
      <c r="S200" s="148">
        <v>1385.26</v>
      </c>
      <c r="T200" s="4">
        <v>44.914000000000001</v>
      </c>
      <c r="U200" s="9">
        <v>-106.9705</v>
      </c>
      <c r="V200" s="136">
        <v>57</v>
      </c>
      <c r="W200" s="136">
        <v>84</v>
      </c>
      <c r="X200" s="137">
        <v>22</v>
      </c>
      <c r="Y200" s="138"/>
      <c r="Z200" s="134" t="s">
        <v>15</v>
      </c>
      <c r="AA200" s="87" t="s">
        <v>3205</v>
      </c>
      <c r="AB200" s="134" t="s">
        <v>80</v>
      </c>
      <c r="AC200" s="134" t="s">
        <v>2352</v>
      </c>
      <c r="AD200" s="124" t="s">
        <v>2701</v>
      </c>
      <c r="AE200" s="125" t="s">
        <v>2702</v>
      </c>
      <c r="AF200" s="18" t="s">
        <v>282</v>
      </c>
      <c r="AH200" s="6" t="s">
        <v>806</v>
      </c>
      <c r="AI200" s="187" t="s">
        <v>836</v>
      </c>
      <c r="AJ200" s="107"/>
      <c r="AO200" s="88" t="s">
        <v>2528</v>
      </c>
      <c r="AQ200" s="136"/>
      <c r="AR200" s="107" t="s">
        <v>2570</v>
      </c>
      <c r="AS200" s="7" t="s">
        <v>1188</v>
      </c>
      <c r="AT200" s="7" t="s">
        <v>2920</v>
      </c>
      <c r="AU200" s="77">
        <v>1944</v>
      </c>
      <c r="AV200" s="77">
        <v>2000</v>
      </c>
      <c r="BA200" s="76">
        <v>2000</v>
      </c>
      <c r="BE200" s="184">
        <v>47639527</v>
      </c>
      <c r="BF200" s="97"/>
      <c r="BG200" s="107"/>
      <c r="BJ200" s="107"/>
      <c r="BM200" s="1" t="s">
        <v>2705</v>
      </c>
      <c r="BN200" s="6" t="s">
        <v>2717</v>
      </c>
      <c r="BO200" s="131" t="s">
        <v>3128</v>
      </c>
      <c r="BR200" s="15"/>
      <c r="BU200" s="76"/>
      <c r="BV200" s="76"/>
      <c r="BW200" s="76"/>
      <c r="BX200" s="76"/>
      <c r="BY200" s="76"/>
      <c r="BZ200" s="76"/>
      <c r="CA200" s="76" t="s">
        <v>999</v>
      </c>
      <c r="CB200" s="107"/>
    </row>
    <row r="201" spans="1:80" s="2" customFormat="1" x14ac:dyDescent="0.25">
      <c r="A201" s="96">
        <f t="shared" si="8"/>
        <v>195</v>
      </c>
      <c r="B201" s="135" t="s">
        <v>1052</v>
      </c>
      <c r="C201" s="77" t="s">
        <v>2460</v>
      </c>
      <c r="D201" s="92" t="s">
        <v>2575</v>
      </c>
      <c r="E201" s="135"/>
      <c r="F201" s="1">
        <v>134</v>
      </c>
      <c r="G201" s="86">
        <v>42991</v>
      </c>
      <c r="H201" s="87" t="s">
        <v>2698</v>
      </c>
      <c r="I201" s="135" t="s">
        <v>1053</v>
      </c>
      <c r="J201" s="135" t="s">
        <v>15</v>
      </c>
      <c r="K201" s="135" t="s">
        <v>16</v>
      </c>
      <c r="L201" s="131"/>
      <c r="P201" s="87" t="str">
        <f>IF(COUNTIF(L201:O201,"=*")&gt;1,"Multiple", IF(L201="P","Surface",IF(M201="P", "Underground",IF(N201="P", "Placer", IF(O201="P", "Solution","")))))</f>
        <v/>
      </c>
      <c r="Q201" s="95" t="s">
        <v>2486</v>
      </c>
      <c r="R201" s="93" t="s">
        <v>2570</v>
      </c>
      <c r="S201" s="147"/>
      <c r="T201" s="4">
        <v>44.914000000000001</v>
      </c>
      <c r="U201" s="9">
        <v>-106.9705</v>
      </c>
      <c r="V201" s="136">
        <v>57</v>
      </c>
      <c r="W201" s="136">
        <v>84</v>
      </c>
      <c r="X201" s="137">
        <v>22</v>
      </c>
      <c r="Y201" s="143"/>
      <c r="Z201" s="135" t="s">
        <v>15</v>
      </c>
      <c r="AA201" s="87" t="s">
        <v>3205</v>
      </c>
      <c r="AB201" s="135" t="s">
        <v>808</v>
      </c>
      <c r="AC201" s="135"/>
      <c r="AD201" s="124" t="s">
        <v>2701</v>
      </c>
      <c r="AE201" s="125" t="s">
        <v>2702</v>
      </c>
      <c r="AF201" s="20" t="s">
        <v>283</v>
      </c>
      <c r="AG201" s="2">
        <v>11</v>
      </c>
      <c r="AH201" s="6" t="s">
        <v>806</v>
      </c>
      <c r="AI201" s="187" t="s">
        <v>836</v>
      </c>
      <c r="AO201" s="88" t="s">
        <v>2528</v>
      </c>
      <c r="AQ201" s="141"/>
      <c r="AR201" s="107" t="s">
        <v>2570</v>
      </c>
      <c r="AS201" s="7"/>
      <c r="AT201" s="7"/>
      <c r="AU201" s="77"/>
      <c r="AV201" s="77"/>
      <c r="AW201" s="77"/>
      <c r="AX201" s="77"/>
      <c r="AY201" s="77"/>
      <c r="AZ201" s="77"/>
      <c r="BA201" s="77"/>
      <c r="BE201" s="186"/>
      <c r="BN201" s="7"/>
      <c r="BO201" s="131" t="s">
        <v>3128</v>
      </c>
      <c r="BR201" s="17"/>
      <c r="BU201" s="77">
        <v>9291</v>
      </c>
      <c r="BV201" s="77">
        <v>6.05</v>
      </c>
      <c r="BW201" s="77">
        <v>23.29</v>
      </c>
      <c r="BX201" s="77">
        <v>0.84</v>
      </c>
      <c r="BY201" s="77"/>
      <c r="BZ201" s="77"/>
      <c r="CA201" s="77" t="s">
        <v>1055</v>
      </c>
    </row>
    <row r="202" spans="1:80" s="2" customFormat="1" x14ac:dyDescent="0.25">
      <c r="A202" s="96">
        <f t="shared" ref="A202:A264" si="10">A201+1</f>
        <v>196</v>
      </c>
      <c r="B202" s="135" t="s">
        <v>1052</v>
      </c>
      <c r="C202" s="77" t="s">
        <v>2462</v>
      </c>
      <c r="D202" s="92" t="s">
        <v>2575</v>
      </c>
      <c r="E202" s="135"/>
      <c r="F202" s="1">
        <v>134</v>
      </c>
      <c r="G202" s="86">
        <v>42991</v>
      </c>
      <c r="H202" s="87" t="s">
        <v>2698</v>
      </c>
      <c r="I202" s="135" t="s">
        <v>1053</v>
      </c>
      <c r="J202" s="135" t="s">
        <v>15</v>
      </c>
      <c r="K202" s="135" t="s">
        <v>16</v>
      </c>
      <c r="L202" s="131"/>
      <c r="P202" s="87" t="str">
        <f>IF(COUNTIF(L202:O202,"=*")&gt;1,"Multiple", IF(L202="P","Surface",IF(M202="P", "Underground",IF(N202="P", "Placer", IF(O202="P", "Solution","")))))</f>
        <v/>
      </c>
      <c r="Q202" s="95" t="s">
        <v>2486</v>
      </c>
      <c r="R202" s="93" t="s">
        <v>2570</v>
      </c>
      <c r="S202" s="147"/>
      <c r="T202" s="4">
        <v>44.914000000000001</v>
      </c>
      <c r="U202" s="9">
        <v>-106.9705</v>
      </c>
      <c r="V202" s="136">
        <v>57</v>
      </c>
      <c r="W202" s="136">
        <v>84</v>
      </c>
      <c r="X202" s="137">
        <v>22</v>
      </c>
      <c r="Y202" s="143"/>
      <c r="Z202" s="135" t="s">
        <v>15</v>
      </c>
      <c r="AA202" s="87" t="s">
        <v>3205</v>
      </c>
      <c r="AB202" s="135" t="s">
        <v>808</v>
      </c>
      <c r="AC202" s="135"/>
      <c r="AD202" s="124" t="s">
        <v>2701</v>
      </c>
      <c r="AE202" s="125" t="s">
        <v>2702</v>
      </c>
      <c r="AF202" s="20" t="s">
        <v>294</v>
      </c>
      <c r="AG202" s="2">
        <v>23</v>
      </c>
      <c r="AH202" s="6" t="s">
        <v>806</v>
      </c>
      <c r="AI202" s="187" t="s">
        <v>836</v>
      </c>
      <c r="AO202" s="88" t="s">
        <v>2528</v>
      </c>
      <c r="AQ202" s="141"/>
      <c r="AR202" s="107" t="s">
        <v>2570</v>
      </c>
      <c r="AS202" s="7"/>
      <c r="AT202" s="7"/>
      <c r="AU202" s="77"/>
      <c r="AV202" s="77"/>
      <c r="AW202" s="77"/>
      <c r="AX202" s="77"/>
      <c r="AY202" s="77"/>
      <c r="AZ202" s="77"/>
      <c r="BA202" s="77"/>
      <c r="BE202" s="186"/>
      <c r="BN202" s="7"/>
      <c r="BO202" s="131" t="s">
        <v>3128</v>
      </c>
      <c r="BR202" s="17"/>
      <c r="BU202" s="77"/>
      <c r="BV202" s="77"/>
      <c r="BW202" s="77"/>
      <c r="BX202" s="77"/>
      <c r="BY202" s="77"/>
      <c r="BZ202" s="77"/>
      <c r="CA202" s="77" t="s">
        <v>1055</v>
      </c>
    </row>
    <row r="203" spans="1:80" s="2" customFormat="1" x14ac:dyDescent="0.25">
      <c r="A203" s="96">
        <f t="shared" si="10"/>
        <v>197</v>
      </c>
      <c r="B203" s="135" t="s">
        <v>1052</v>
      </c>
      <c r="C203" s="77" t="s">
        <v>2750</v>
      </c>
      <c r="D203" s="92" t="s">
        <v>2575</v>
      </c>
      <c r="E203" s="135"/>
      <c r="F203" s="1">
        <v>134</v>
      </c>
      <c r="G203" s="86">
        <v>42991</v>
      </c>
      <c r="H203" s="87" t="s">
        <v>2698</v>
      </c>
      <c r="I203" s="135" t="s">
        <v>1053</v>
      </c>
      <c r="J203" s="135" t="s">
        <v>15</v>
      </c>
      <c r="K203" s="135" t="s">
        <v>16</v>
      </c>
      <c r="L203" s="131"/>
      <c r="P203" s="87" t="str">
        <f>IF(COUNTIF(L203:O203,"=*")&gt;1,"Multiple", IF(L203="P","Surface",IF(M203="P", "Underground",IF(N203="P", "Placer", IF(O203="P", "Solution","")))))</f>
        <v/>
      </c>
      <c r="Q203" s="95" t="s">
        <v>2486</v>
      </c>
      <c r="R203" s="93" t="s">
        <v>2570</v>
      </c>
      <c r="S203" s="147"/>
      <c r="T203" s="4">
        <v>44.914000000000001</v>
      </c>
      <c r="U203" s="9">
        <v>-106.9705</v>
      </c>
      <c r="V203" s="136">
        <v>57</v>
      </c>
      <c r="W203" s="136">
        <v>84</v>
      </c>
      <c r="X203" s="137">
        <v>22</v>
      </c>
      <c r="Y203" s="143"/>
      <c r="Z203" s="135" t="s">
        <v>15</v>
      </c>
      <c r="AA203" s="87" t="s">
        <v>3205</v>
      </c>
      <c r="AB203" s="135" t="s">
        <v>808</v>
      </c>
      <c r="AC203" s="135"/>
      <c r="AD203" s="124" t="s">
        <v>2701</v>
      </c>
      <c r="AE203" s="125" t="s">
        <v>2702</v>
      </c>
      <c r="AF203" s="20" t="s">
        <v>983</v>
      </c>
      <c r="AG203" s="2">
        <v>24</v>
      </c>
      <c r="AH203" s="6" t="s">
        <v>806</v>
      </c>
      <c r="AI203" s="187" t="s">
        <v>836</v>
      </c>
      <c r="AO203" s="88" t="s">
        <v>2528</v>
      </c>
      <c r="AQ203" s="141"/>
      <c r="AR203" s="107" t="s">
        <v>2570</v>
      </c>
      <c r="AS203" s="7"/>
      <c r="AT203" s="7"/>
      <c r="AU203" s="77"/>
      <c r="AV203" s="77"/>
      <c r="AW203" s="77"/>
      <c r="AX203" s="77"/>
      <c r="AY203" s="77"/>
      <c r="AZ203" s="77"/>
      <c r="BA203" s="77"/>
      <c r="BE203" s="186"/>
      <c r="BN203" s="7"/>
      <c r="BO203" s="131" t="s">
        <v>3128</v>
      </c>
      <c r="BR203" s="17"/>
      <c r="BU203" s="77"/>
      <c r="BV203" s="77"/>
      <c r="BW203" s="77"/>
      <c r="BX203" s="77"/>
      <c r="BY203" s="77"/>
      <c r="BZ203" s="77"/>
      <c r="CA203" s="77" t="s">
        <v>999</v>
      </c>
    </row>
    <row r="204" spans="1:80" s="2" customFormat="1" x14ac:dyDescent="0.25">
      <c r="A204" s="96">
        <f t="shared" si="10"/>
        <v>198</v>
      </c>
      <c r="B204" s="135" t="s">
        <v>1052</v>
      </c>
      <c r="C204" s="77" t="s">
        <v>2461</v>
      </c>
      <c r="D204" s="92" t="s">
        <v>2575</v>
      </c>
      <c r="E204" s="135"/>
      <c r="F204" s="1">
        <v>134</v>
      </c>
      <c r="G204" s="86">
        <v>42991</v>
      </c>
      <c r="H204" s="87" t="s">
        <v>2698</v>
      </c>
      <c r="I204" s="135" t="s">
        <v>1053</v>
      </c>
      <c r="J204" s="135" t="s">
        <v>15</v>
      </c>
      <c r="K204" s="135" t="s">
        <v>16</v>
      </c>
      <c r="L204" s="131"/>
      <c r="P204" s="87" t="str">
        <f>IF(COUNTIF(L204:O204,"=*")&gt;1,"Multiple", IF(L204="P","Surface",IF(M204="P", "Underground",IF(N204="P", "Placer", IF(O204="P", "Solution","")))))</f>
        <v/>
      </c>
      <c r="Q204" s="95" t="s">
        <v>2486</v>
      </c>
      <c r="R204" s="93" t="s">
        <v>2570</v>
      </c>
      <c r="S204" s="147"/>
      <c r="T204" s="4">
        <v>44.914000000000001</v>
      </c>
      <c r="U204" s="9">
        <v>-106.9705</v>
      </c>
      <c r="V204" s="136">
        <v>57</v>
      </c>
      <c r="W204" s="136">
        <v>84</v>
      </c>
      <c r="X204" s="137">
        <v>22</v>
      </c>
      <c r="Y204" s="143"/>
      <c r="Z204" s="135" t="s">
        <v>15</v>
      </c>
      <c r="AA204" s="87" t="s">
        <v>3205</v>
      </c>
      <c r="AB204" s="135" t="s">
        <v>808</v>
      </c>
      <c r="AC204" s="135"/>
      <c r="AD204" s="124" t="s">
        <v>2701</v>
      </c>
      <c r="AE204" s="125" t="s">
        <v>2702</v>
      </c>
      <c r="AF204" s="20" t="s">
        <v>1054</v>
      </c>
      <c r="AG204" s="2">
        <v>51</v>
      </c>
      <c r="AH204" s="6" t="s">
        <v>806</v>
      </c>
      <c r="AI204" s="187" t="s">
        <v>836</v>
      </c>
      <c r="AM204" s="5"/>
      <c r="AN204" s="5"/>
      <c r="AO204" s="88" t="s">
        <v>2528</v>
      </c>
      <c r="AQ204" s="141"/>
      <c r="AR204" s="107" t="s">
        <v>2570</v>
      </c>
      <c r="AS204" s="7"/>
      <c r="AT204" s="7"/>
      <c r="AU204" s="77"/>
      <c r="AV204" s="77"/>
      <c r="AW204" s="77"/>
      <c r="AX204" s="77"/>
      <c r="AY204" s="77"/>
      <c r="AZ204" s="77"/>
      <c r="BA204" s="77"/>
      <c r="BE204" s="186"/>
      <c r="BN204" s="7"/>
      <c r="BO204" s="131" t="s">
        <v>3128</v>
      </c>
      <c r="BR204" s="17"/>
      <c r="BU204" s="77">
        <v>9300</v>
      </c>
      <c r="BV204" s="102">
        <v>5.3</v>
      </c>
      <c r="BW204" s="77">
        <v>23.85</v>
      </c>
      <c r="BX204" s="77">
        <v>0.61</v>
      </c>
      <c r="BY204" s="77">
        <v>32.36</v>
      </c>
      <c r="BZ204" s="102">
        <v>38.49</v>
      </c>
      <c r="CA204" s="77"/>
    </row>
    <row r="205" spans="1:80" ht="30" x14ac:dyDescent="0.25">
      <c r="A205" s="96">
        <f t="shared" si="10"/>
        <v>199</v>
      </c>
      <c r="B205" s="134" t="s">
        <v>180</v>
      </c>
      <c r="D205" s="134" t="s">
        <v>2697</v>
      </c>
      <c r="E205" s="134" t="s">
        <v>2726</v>
      </c>
      <c r="F205" s="1">
        <f>F204+1</f>
        <v>135</v>
      </c>
      <c r="G205" s="86">
        <v>42991</v>
      </c>
      <c r="H205" s="87" t="s">
        <v>2698</v>
      </c>
      <c r="I205" s="134"/>
      <c r="J205" s="134" t="s">
        <v>26</v>
      </c>
      <c r="K205" s="134" t="s">
        <v>9</v>
      </c>
      <c r="L205" s="87"/>
      <c r="M205" s="131" t="s">
        <v>2570</v>
      </c>
      <c r="N205" s="107"/>
      <c r="P205" s="87" t="str">
        <f>IF(COUNTIF(L205:O205,"=*")&gt;1,"Multiple", IF(L205="P","Surface",IF(M205="P", "Underground",IF(N205="P", "Placer", IF(O205="P", "Solution","")))))</f>
        <v>Underground</v>
      </c>
      <c r="Q205" s="95" t="s">
        <v>2768</v>
      </c>
      <c r="R205" s="93" t="s">
        <v>2570</v>
      </c>
      <c r="S205" s="33"/>
      <c r="T205" s="12">
        <v>41.747664700900003</v>
      </c>
      <c r="U205" s="13">
        <v>-106.315195702</v>
      </c>
      <c r="V205" s="144">
        <v>21</v>
      </c>
      <c r="W205" s="144">
        <v>79</v>
      </c>
      <c r="X205" s="137">
        <v>32</v>
      </c>
      <c r="Y205" s="138"/>
      <c r="Z205" s="134" t="s">
        <v>8</v>
      </c>
      <c r="AA205" s="87" t="s">
        <v>3205</v>
      </c>
      <c r="AB205" s="134" t="s">
        <v>7</v>
      </c>
      <c r="AC205" s="134" t="s">
        <v>7</v>
      </c>
      <c r="AD205" s="124" t="s">
        <v>2701</v>
      </c>
      <c r="AE205" s="125" t="s">
        <v>2702</v>
      </c>
      <c r="AF205" s="6" t="s">
        <v>29</v>
      </c>
      <c r="AG205" s="1">
        <v>14</v>
      </c>
      <c r="AH205" s="209" t="s">
        <v>2372</v>
      </c>
      <c r="AI205" s="6" t="s">
        <v>834</v>
      </c>
      <c r="AJ205" s="107"/>
      <c r="AO205" s="88" t="s">
        <v>2528</v>
      </c>
      <c r="AQ205" s="136"/>
      <c r="AR205" s="107" t="s">
        <v>2570</v>
      </c>
      <c r="BE205" s="184"/>
      <c r="BG205" s="107"/>
      <c r="BJ205" s="107"/>
      <c r="BO205" s="131" t="s">
        <v>3127</v>
      </c>
      <c r="BU205" s="76"/>
      <c r="BV205" s="76"/>
      <c r="BW205" s="76"/>
      <c r="BX205" s="76"/>
      <c r="BY205" s="76"/>
      <c r="BZ205" s="76"/>
      <c r="CA205" s="76"/>
      <c r="CB205" s="107"/>
    </row>
    <row r="206" spans="1:80" ht="30" x14ac:dyDescent="0.25">
      <c r="A206" s="96">
        <f t="shared" si="10"/>
        <v>200</v>
      </c>
      <c r="B206" s="134" t="s">
        <v>181</v>
      </c>
      <c r="D206" s="134" t="s">
        <v>2697</v>
      </c>
      <c r="E206" s="134" t="s">
        <v>2726</v>
      </c>
      <c r="F206" s="1">
        <v>136</v>
      </c>
      <c r="G206" s="86">
        <v>42991</v>
      </c>
      <c r="H206" s="87" t="s">
        <v>2698</v>
      </c>
      <c r="I206" s="134" t="s">
        <v>807</v>
      </c>
      <c r="J206" s="134" t="s">
        <v>26</v>
      </c>
      <c r="K206" s="134" t="s">
        <v>9</v>
      </c>
      <c r="L206" s="87"/>
      <c r="M206" s="131" t="s">
        <v>2570</v>
      </c>
      <c r="N206" s="107"/>
      <c r="P206" s="87" t="str">
        <f>IF(COUNTIF(L206:O206,"=*")&gt;1,"Multiple", IF(L206="P","Surface",IF(M206="P", "Underground",IF(N206="P", "Placer", IF(O206="P", "Solution","")))))</f>
        <v>Underground</v>
      </c>
      <c r="Q206" s="95" t="s">
        <v>2768</v>
      </c>
      <c r="R206" s="93" t="s">
        <v>2570</v>
      </c>
      <c r="S206" s="33"/>
      <c r="T206" s="12">
        <v>41.747664700900003</v>
      </c>
      <c r="U206" s="13">
        <v>-106.315195702</v>
      </c>
      <c r="V206" s="144">
        <v>21</v>
      </c>
      <c r="W206" s="144">
        <v>79</v>
      </c>
      <c r="X206" s="137">
        <v>32</v>
      </c>
      <c r="Y206" s="138"/>
      <c r="Z206" s="134" t="s">
        <v>8</v>
      </c>
      <c r="AA206" s="87" t="s">
        <v>3205</v>
      </c>
      <c r="AB206" s="134" t="s">
        <v>7</v>
      </c>
      <c r="AC206" s="134" t="s">
        <v>7</v>
      </c>
      <c r="AD206" s="124" t="s">
        <v>2701</v>
      </c>
      <c r="AE206" s="125" t="s">
        <v>2702</v>
      </c>
      <c r="AF206" s="6" t="s">
        <v>29</v>
      </c>
      <c r="AG206" s="1">
        <v>13.3</v>
      </c>
      <c r="AH206" s="209" t="s">
        <v>2372</v>
      </c>
      <c r="AI206" s="6" t="s">
        <v>834</v>
      </c>
      <c r="AJ206" s="107"/>
      <c r="AO206" s="88" t="s">
        <v>2528</v>
      </c>
      <c r="AQ206" s="136"/>
      <c r="AR206" s="107" t="s">
        <v>2570</v>
      </c>
      <c r="AU206" s="76">
        <v>1958</v>
      </c>
      <c r="AV206" s="76">
        <v>1958</v>
      </c>
      <c r="BE206" s="197"/>
      <c r="BG206" s="107"/>
      <c r="BJ206" s="107"/>
      <c r="BO206" s="131" t="s">
        <v>3127</v>
      </c>
      <c r="BU206" s="76"/>
      <c r="BV206" s="76"/>
      <c r="BW206" s="76"/>
      <c r="BX206" s="76"/>
      <c r="BY206" s="76"/>
      <c r="BZ206" s="76"/>
      <c r="CA206" s="76"/>
      <c r="CB206" s="107"/>
    </row>
    <row r="207" spans="1:80" x14ac:dyDescent="0.25">
      <c r="A207" s="96">
        <f t="shared" si="10"/>
        <v>201</v>
      </c>
      <c r="B207" s="134" t="s">
        <v>182</v>
      </c>
      <c r="D207" s="134" t="s">
        <v>2697</v>
      </c>
      <c r="E207" s="134" t="s">
        <v>2726</v>
      </c>
      <c r="F207" s="1">
        <f t="shared" ref="F207:F212" si="11">F206+1</f>
        <v>137</v>
      </c>
      <c r="G207" s="86">
        <v>42991</v>
      </c>
      <c r="H207" s="87" t="s">
        <v>2698</v>
      </c>
      <c r="I207" s="134" t="s">
        <v>1057</v>
      </c>
      <c r="J207" s="134" t="s">
        <v>686</v>
      </c>
      <c r="K207" s="134" t="s">
        <v>522</v>
      </c>
      <c r="L207" s="87"/>
      <c r="M207" s="131" t="s">
        <v>2570</v>
      </c>
      <c r="N207" s="107"/>
      <c r="P207" s="87" t="str">
        <f>IF(COUNTIF(L207:O207,"=*")&gt;1,"Multiple", IF(L207="P","Surface",IF(M207="P", "Underground",IF(N207="P", "Placer", IF(O207="P", "Solution","")))))</f>
        <v>Underground</v>
      </c>
      <c r="Q207" s="95" t="s">
        <v>2768</v>
      </c>
      <c r="R207" s="93" t="s">
        <v>2570</v>
      </c>
      <c r="S207" s="33"/>
      <c r="T207" s="12">
        <v>41.522531205600004</v>
      </c>
      <c r="U207" s="13">
        <v>-108.70941594999999</v>
      </c>
      <c r="V207" s="144">
        <v>18</v>
      </c>
      <c r="W207" s="144">
        <v>100</v>
      </c>
      <c r="X207" s="137">
        <v>20</v>
      </c>
      <c r="Y207" s="138"/>
      <c r="Z207" s="134" t="s">
        <v>23</v>
      </c>
      <c r="AA207" s="87" t="s">
        <v>3206</v>
      </c>
      <c r="AB207" s="134" t="s">
        <v>5</v>
      </c>
      <c r="AC207" s="134" t="s">
        <v>7</v>
      </c>
      <c r="AD207" s="124" t="s">
        <v>2701</v>
      </c>
      <c r="AE207" s="125" t="s">
        <v>2702</v>
      </c>
      <c r="AH207" s="6" t="s">
        <v>901</v>
      </c>
      <c r="AI207" s="187" t="s">
        <v>846</v>
      </c>
      <c r="AJ207" s="107"/>
      <c r="AO207" s="88" t="s">
        <v>2528</v>
      </c>
      <c r="AQ207" s="136"/>
      <c r="AR207" s="107" t="s">
        <v>2570</v>
      </c>
      <c r="AS207" s="6" t="s">
        <v>1058</v>
      </c>
      <c r="AT207" s="6" t="s">
        <v>1058</v>
      </c>
      <c r="AU207" s="76">
        <v>1908</v>
      </c>
      <c r="AV207" s="76">
        <v>1911</v>
      </c>
      <c r="BA207" s="76">
        <v>1911</v>
      </c>
      <c r="BE207" s="184"/>
      <c r="BG207" s="107"/>
      <c r="BJ207" s="107"/>
      <c r="BN207" s="6" t="s">
        <v>2385</v>
      </c>
      <c r="BO207" s="131" t="s">
        <v>7</v>
      </c>
      <c r="BU207" s="76"/>
      <c r="BV207" s="76"/>
      <c r="BW207" s="76"/>
      <c r="BX207" s="76"/>
      <c r="BY207" s="76"/>
      <c r="BZ207" s="76"/>
      <c r="CA207" s="76"/>
      <c r="CB207" s="107"/>
    </row>
    <row r="208" spans="1:80" ht="60" x14ac:dyDescent="0.25">
      <c r="A208" s="96">
        <f t="shared" si="10"/>
        <v>202</v>
      </c>
      <c r="B208" s="134" t="s">
        <v>183</v>
      </c>
      <c r="D208" s="134" t="s">
        <v>2697</v>
      </c>
      <c r="E208" s="134" t="s">
        <v>2726</v>
      </c>
      <c r="F208" s="1">
        <f t="shared" si="11"/>
        <v>138</v>
      </c>
      <c r="G208" s="86">
        <v>42991</v>
      </c>
      <c r="H208" s="87" t="s">
        <v>2698</v>
      </c>
      <c r="I208" s="134" t="s">
        <v>1063</v>
      </c>
      <c r="J208" s="134" t="s">
        <v>48</v>
      </c>
      <c r="K208" s="134" t="s">
        <v>24</v>
      </c>
      <c r="L208" s="87"/>
      <c r="M208" s="131" t="s">
        <v>2570</v>
      </c>
      <c r="N208" s="107"/>
      <c r="P208" s="87" t="str">
        <f>IF(COUNTIF(L208:O208,"=*")&gt;1,"Multiple", IF(L208="P","Surface",IF(M208="P", "Underground",IF(N208="P", "Placer", IF(O208="P", "Solution","")))))</f>
        <v>Underground</v>
      </c>
      <c r="Q208" s="95" t="s">
        <v>11</v>
      </c>
      <c r="R208" s="93" t="s">
        <v>2570</v>
      </c>
      <c r="S208" s="33"/>
      <c r="T208" s="12">
        <v>41.567293738799997</v>
      </c>
      <c r="U208" s="13">
        <v>-109.222198009</v>
      </c>
      <c r="V208" s="144">
        <v>18</v>
      </c>
      <c r="W208" s="144">
        <v>105</v>
      </c>
      <c r="X208" s="137">
        <v>2</v>
      </c>
      <c r="Y208" s="138"/>
      <c r="Z208" s="134" t="s">
        <v>23</v>
      </c>
      <c r="AA208" s="87" t="s">
        <v>3205</v>
      </c>
      <c r="AB208" s="134" t="s">
        <v>22</v>
      </c>
      <c r="AC208" s="134" t="s">
        <v>7</v>
      </c>
      <c r="AD208" s="124" t="s">
        <v>2701</v>
      </c>
      <c r="AE208" s="125" t="s">
        <v>2702</v>
      </c>
      <c r="AF208" s="6" t="s">
        <v>1062</v>
      </c>
      <c r="AH208" s="6" t="s">
        <v>48</v>
      </c>
      <c r="AI208" s="187" t="s">
        <v>846</v>
      </c>
      <c r="AJ208" s="107"/>
      <c r="AO208" s="88" t="s">
        <v>2528</v>
      </c>
      <c r="AQ208" s="136"/>
      <c r="AR208" s="107" t="s">
        <v>2570</v>
      </c>
      <c r="AS208" s="6" t="s">
        <v>2922</v>
      </c>
      <c r="AT208" s="6" t="s">
        <v>2921</v>
      </c>
      <c r="AU208" s="76">
        <v>1888</v>
      </c>
      <c r="AV208" s="76">
        <v>1891</v>
      </c>
      <c r="BA208" s="76">
        <v>1891</v>
      </c>
      <c r="BE208" s="184">
        <v>111099</v>
      </c>
      <c r="BF208" s="97"/>
      <c r="BG208" s="107"/>
      <c r="BJ208" s="107"/>
      <c r="BM208" s="1" t="s">
        <v>2705</v>
      </c>
      <c r="BO208" s="131" t="s">
        <v>2714</v>
      </c>
      <c r="BR208" s="15" t="s">
        <v>1061</v>
      </c>
      <c r="BU208" s="76"/>
      <c r="BV208" s="76"/>
      <c r="BW208" s="76"/>
      <c r="BX208" s="76"/>
      <c r="BY208" s="76"/>
      <c r="BZ208" s="76"/>
      <c r="CA208" s="76"/>
      <c r="CB208" s="107"/>
    </row>
    <row r="209" spans="1:80" ht="45" x14ac:dyDescent="0.25">
      <c r="A209" s="96">
        <f t="shared" si="10"/>
        <v>203</v>
      </c>
      <c r="B209" s="134" t="s">
        <v>184</v>
      </c>
      <c r="D209" s="134" t="s">
        <v>2697</v>
      </c>
      <c r="E209" s="134" t="s">
        <v>2726</v>
      </c>
      <c r="F209" s="1">
        <f t="shared" si="11"/>
        <v>139</v>
      </c>
      <c r="G209" s="86">
        <v>42991</v>
      </c>
      <c r="H209" s="87" t="s">
        <v>2698</v>
      </c>
      <c r="I209" s="134" t="s">
        <v>1064</v>
      </c>
      <c r="J209" s="134" t="s">
        <v>48</v>
      </c>
      <c r="K209" s="134" t="s">
        <v>24</v>
      </c>
      <c r="L209" s="87"/>
      <c r="M209" s="131" t="s">
        <v>2570</v>
      </c>
      <c r="N209" s="107"/>
      <c r="P209" s="87" t="str">
        <f>IF(COUNTIF(L209:O209,"=*")&gt;1,"Multiple", IF(L209="P","Surface",IF(M209="P", "Underground",IF(N209="P", "Placer", IF(O209="P", "Solution","")))))</f>
        <v>Underground</v>
      </c>
      <c r="Q209" s="134" t="s">
        <v>11</v>
      </c>
      <c r="R209" s="93" t="s">
        <v>2570</v>
      </c>
      <c r="S209" s="33"/>
      <c r="T209" s="12">
        <v>41.567539631099997</v>
      </c>
      <c r="U209" s="13">
        <v>-109.241412246</v>
      </c>
      <c r="V209" s="144">
        <v>18</v>
      </c>
      <c r="W209" s="144">
        <v>105</v>
      </c>
      <c r="X209" s="137">
        <v>3</v>
      </c>
      <c r="Y209" s="138"/>
      <c r="Z209" s="134" t="s">
        <v>23</v>
      </c>
      <c r="AA209" s="87" t="s">
        <v>3205</v>
      </c>
      <c r="AB209" s="134" t="s">
        <v>11</v>
      </c>
      <c r="AC209" s="134" t="s">
        <v>6</v>
      </c>
      <c r="AD209" s="124" t="s">
        <v>2701</v>
      </c>
      <c r="AE209" s="125" t="s">
        <v>2702</v>
      </c>
      <c r="AF209" s="6" t="s">
        <v>1065</v>
      </c>
      <c r="AH209" s="6" t="s">
        <v>48</v>
      </c>
      <c r="AI209" s="187" t="s">
        <v>846</v>
      </c>
      <c r="AJ209" s="107"/>
      <c r="AO209" s="88" t="s">
        <v>2528</v>
      </c>
      <c r="AQ209" s="136"/>
      <c r="AR209" s="107" t="s">
        <v>2570</v>
      </c>
      <c r="AS209" s="6" t="s">
        <v>2923</v>
      </c>
      <c r="AT209" s="6" t="s">
        <v>1068</v>
      </c>
      <c r="AU209" s="76">
        <v>1910</v>
      </c>
      <c r="AV209" s="76">
        <v>1914</v>
      </c>
      <c r="BA209" s="76">
        <v>1914</v>
      </c>
      <c r="BE209" s="197">
        <v>3208197</v>
      </c>
      <c r="BF209" s="97"/>
      <c r="BG209" s="107"/>
      <c r="BJ209" s="107"/>
      <c r="BM209" s="1" t="s">
        <v>2705</v>
      </c>
      <c r="BO209" s="131" t="s">
        <v>3115</v>
      </c>
      <c r="BU209" s="76"/>
      <c r="BV209" s="76"/>
      <c r="BW209" s="76"/>
      <c r="BX209" s="76"/>
      <c r="BY209" s="76"/>
      <c r="BZ209" s="76"/>
      <c r="CA209" s="76"/>
      <c r="CB209" s="107"/>
    </row>
    <row r="210" spans="1:80" ht="45" x14ac:dyDescent="0.25">
      <c r="A210" s="96">
        <f t="shared" si="10"/>
        <v>204</v>
      </c>
      <c r="B210" s="134" t="s">
        <v>185</v>
      </c>
      <c r="D210" s="134" t="s">
        <v>2697</v>
      </c>
      <c r="E210" s="134" t="s">
        <v>2726</v>
      </c>
      <c r="F210" s="1">
        <f t="shared" si="11"/>
        <v>140</v>
      </c>
      <c r="G210" s="86">
        <v>42991</v>
      </c>
      <c r="H210" s="87" t="s">
        <v>2698</v>
      </c>
      <c r="I210" s="134" t="s">
        <v>1067</v>
      </c>
      <c r="J210" s="134" t="s">
        <v>48</v>
      </c>
      <c r="K210" s="134" t="s">
        <v>24</v>
      </c>
      <c r="L210" s="87"/>
      <c r="M210" s="131" t="s">
        <v>2570</v>
      </c>
      <c r="N210" s="107"/>
      <c r="P210" s="87" t="str">
        <f>IF(COUNTIF(L210:O210,"=*")&gt;1,"Multiple", IF(L210="P","Surface",IF(M210="P", "Underground",IF(N210="P", "Placer", IF(O210="P", "Solution","")))))</f>
        <v>Underground</v>
      </c>
      <c r="Q210" s="95" t="s">
        <v>2768</v>
      </c>
      <c r="R210" s="93" t="s">
        <v>2570</v>
      </c>
      <c r="S210" s="33"/>
      <c r="T210" s="12">
        <v>41.567293738799997</v>
      </c>
      <c r="U210" s="13">
        <v>-109.222198009</v>
      </c>
      <c r="V210" s="144">
        <v>18</v>
      </c>
      <c r="W210" s="144">
        <v>105</v>
      </c>
      <c r="X210" s="137">
        <v>2</v>
      </c>
      <c r="Y210" s="138"/>
      <c r="Z210" s="134" t="s">
        <v>23</v>
      </c>
      <c r="AA210" s="87" t="s">
        <v>3206</v>
      </c>
      <c r="AB210" s="134" t="s">
        <v>45</v>
      </c>
      <c r="AC210" s="134" t="s">
        <v>7</v>
      </c>
      <c r="AD210" s="124" t="s">
        <v>2701</v>
      </c>
      <c r="AE210" s="125" t="s">
        <v>2702</v>
      </c>
      <c r="AF210" s="6" t="s">
        <v>1066</v>
      </c>
      <c r="AH210" s="6" t="s">
        <v>48</v>
      </c>
      <c r="AI210" s="187" t="s">
        <v>846</v>
      </c>
      <c r="AJ210" s="107"/>
      <c r="AO210" s="88" t="s">
        <v>2528</v>
      </c>
      <c r="AQ210" s="136"/>
      <c r="AR210" s="107" t="s">
        <v>2570</v>
      </c>
      <c r="AS210" s="6" t="s">
        <v>1068</v>
      </c>
      <c r="AT210" s="6" t="s">
        <v>1068</v>
      </c>
      <c r="AU210" s="76">
        <v>1925</v>
      </c>
      <c r="AV210" s="76">
        <v>1935</v>
      </c>
      <c r="BA210" s="76">
        <v>1935</v>
      </c>
      <c r="BG210" s="107"/>
      <c r="BJ210" s="107"/>
      <c r="BN210" s="6" t="s">
        <v>1069</v>
      </c>
      <c r="BO210" s="131" t="s">
        <v>7</v>
      </c>
      <c r="BR210" s="15" t="s">
        <v>1070</v>
      </c>
      <c r="BU210" s="76"/>
      <c r="BV210" s="76"/>
      <c r="BW210" s="76" t="s">
        <v>807</v>
      </c>
      <c r="BX210" s="76"/>
      <c r="BY210" s="76"/>
      <c r="BZ210" s="76"/>
      <c r="CA210" s="76"/>
      <c r="CB210" s="107"/>
    </row>
    <row r="211" spans="1:80" x14ac:dyDescent="0.25">
      <c r="A211" s="96">
        <f t="shared" si="10"/>
        <v>205</v>
      </c>
      <c r="B211" s="134" t="s">
        <v>186</v>
      </c>
      <c r="D211" s="134" t="s">
        <v>2697</v>
      </c>
      <c r="E211" s="134" t="s">
        <v>2726</v>
      </c>
      <c r="F211" s="1">
        <f t="shared" si="11"/>
        <v>141</v>
      </c>
      <c r="G211" s="86">
        <v>42991</v>
      </c>
      <c r="H211" s="87" t="s">
        <v>2698</v>
      </c>
      <c r="I211" s="134" t="s">
        <v>1071</v>
      </c>
      <c r="J211" s="134" t="s">
        <v>48</v>
      </c>
      <c r="K211" s="134" t="s">
        <v>24</v>
      </c>
      <c r="L211" s="87"/>
      <c r="M211" s="131" t="s">
        <v>2570</v>
      </c>
      <c r="N211" s="107"/>
      <c r="P211" s="87" t="str">
        <f>IF(COUNTIF(L211:O211,"=*")&gt;1,"Multiple", IF(L211="P","Surface",IF(M211="P", "Underground",IF(N211="P", "Placer", IF(O211="P", "Solution","")))))</f>
        <v>Underground</v>
      </c>
      <c r="Q211" s="95" t="s">
        <v>2768</v>
      </c>
      <c r="R211" s="93" t="s">
        <v>2570</v>
      </c>
      <c r="S211" s="33"/>
      <c r="T211" s="12">
        <v>41.567293738799997</v>
      </c>
      <c r="U211" s="13">
        <v>-109.222198009</v>
      </c>
      <c r="V211" s="144">
        <v>18</v>
      </c>
      <c r="W211" s="144">
        <v>105</v>
      </c>
      <c r="X211" s="137">
        <v>2</v>
      </c>
      <c r="Y211" s="138"/>
      <c r="Z211" s="134" t="s">
        <v>23</v>
      </c>
      <c r="AA211" s="87" t="s">
        <v>3205</v>
      </c>
      <c r="AB211" s="134" t="s">
        <v>45</v>
      </c>
      <c r="AC211" s="134" t="s">
        <v>7</v>
      </c>
      <c r="AD211" s="124" t="s">
        <v>2701</v>
      </c>
      <c r="AE211" s="125" t="s">
        <v>2702</v>
      </c>
      <c r="AH211" s="6" t="s">
        <v>48</v>
      </c>
      <c r="AI211" s="187" t="s">
        <v>846</v>
      </c>
      <c r="AJ211" s="107"/>
      <c r="AO211" s="88" t="s">
        <v>2528</v>
      </c>
      <c r="AQ211" s="136"/>
      <c r="AR211" s="107" t="s">
        <v>2570</v>
      </c>
      <c r="AS211" s="6" t="s">
        <v>2924</v>
      </c>
      <c r="AT211" s="6" t="s">
        <v>2925</v>
      </c>
      <c r="AU211" s="76">
        <v>1919</v>
      </c>
      <c r="AV211" s="76">
        <v>1920</v>
      </c>
      <c r="AW211" s="76">
        <v>1921</v>
      </c>
      <c r="AX211" s="76">
        <v>1922</v>
      </c>
      <c r="BA211" s="76">
        <v>1922</v>
      </c>
      <c r="BE211" s="197">
        <v>368386</v>
      </c>
      <c r="BF211" s="97"/>
      <c r="BG211" s="107"/>
      <c r="BJ211" s="107"/>
      <c r="BM211" s="1" t="s">
        <v>2705</v>
      </c>
      <c r="BO211" s="131" t="s">
        <v>2714</v>
      </c>
      <c r="BU211" s="76"/>
      <c r="BV211" s="76"/>
      <c r="BW211" s="76"/>
      <c r="BX211" s="76"/>
      <c r="BY211" s="76"/>
      <c r="BZ211" s="76"/>
      <c r="CA211" s="76"/>
      <c r="CB211" s="107"/>
    </row>
    <row r="212" spans="1:80" x14ac:dyDescent="0.25">
      <c r="A212" s="96">
        <f t="shared" si="10"/>
        <v>206</v>
      </c>
      <c r="B212" s="134" t="s">
        <v>187</v>
      </c>
      <c r="D212" s="134" t="s">
        <v>2697</v>
      </c>
      <c r="E212" s="134" t="s">
        <v>2726</v>
      </c>
      <c r="F212" s="1">
        <f t="shared" si="11"/>
        <v>142</v>
      </c>
      <c r="G212" s="86">
        <v>42991</v>
      </c>
      <c r="H212" s="87" t="s">
        <v>2698</v>
      </c>
      <c r="I212" s="134" t="s">
        <v>1075</v>
      </c>
      <c r="J212" s="134" t="s">
        <v>59</v>
      </c>
      <c r="K212" s="134" t="s">
        <v>57</v>
      </c>
      <c r="L212" s="87"/>
      <c r="M212" s="131" t="s">
        <v>2570</v>
      </c>
      <c r="N212" s="107"/>
      <c r="P212" s="87" t="str">
        <f>IF(COUNTIF(L212:O212,"=*")&gt;1,"Multiple", IF(L212="P","Surface",IF(M212="P", "Underground",IF(N212="P", "Placer", IF(O212="P", "Solution","")))))</f>
        <v>Underground</v>
      </c>
      <c r="Q212" s="95" t="s">
        <v>2768</v>
      </c>
      <c r="R212" s="93" t="s">
        <v>2570</v>
      </c>
      <c r="S212" s="33"/>
      <c r="T212" s="12">
        <v>41.679151918199999</v>
      </c>
      <c r="U212" s="13">
        <v>-110.536797842</v>
      </c>
      <c r="V212" s="144">
        <v>20</v>
      </c>
      <c r="W212" s="144">
        <v>116</v>
      </c>
      <c r="X212" s="137">
        <v>33</v>
      </c>
      <c r="Y212" s="138"/>
      <c r="Z212" s="134" t="s">
        <v>84</v>
      </c>
      <c r="AA212" s="87" t="s">
        <v>3205</v>
      </c>
      <c r="AB212" s="134" t="s">
        <v>7</v>
      </c>
      <c r="AC212" s="134" t="s">
        <v>7</v>
      </c>
      <c r="AD212" s="124" t="s">
        <v>2701</v>
      </c>
      <c r="AE212" s="125" t="s">
        <v>2702</v>
      </c>
      <c r="AF212" s="6" t="s">
        <v>2428</v>
      </c>
      <c r="AH212" s="6" t="s">
        <v>233</v>
      </c>
      <c r="AI212" s="187" t="s">
        <v>846</v>
      </c>
      <c r="AJ212" s="107"/>
      <c r="AO212" s="88" t="s">
        <v>2528</v>
      </c>
      <c r="AQ212" s="136"/>
      <c r="AR212" s="107" t="s">
        <v>2570</v>
      </c>
      <c r="AS212" s="6" t="s">
        <v>2928</v>
      </c>
      <c r="AT212" s="6" t="s">
        <v>2929</v>
      </c>
      <c r="AU212" s="76">
        <v>1924</v>
      </c>
      <c r="AV212" s="76">
        <v>1935</v>
      </c>
      <c r="AW212" s="76">
        <v>1935</v>
      </c>
      <c r="AX212" s="76">
        <v>1937</v>
      </c>
      <c r="BA212" s="76">
        <v>1937</v>
      </c>
      <c r="BE212" s="197">
        <v>993576</v>
      </c>
      <c r="BF212" s="97"/>
      <c r="BG212" s="107"/>
      <c r="BJ212" s="107"/>
      <c r="BM212" s="1" t="s">
        <v>2705</v>
      </c>
      <c r="BO212" s="131" t="s">
        <v>2893</v>
      </c>
      <c r="BR212" s="15" t="s">
        <v>1072</v>
      </c>
      <c r="BU212" s="76"/>
      <c r="BV212" s="76"/>
      <c r="BW212" s="76"/>
      <c r="BX212" s="76"/>
      <c r="BY212" s="76"/>
      <c r="BZ212" s="76"/>
      <c r="CA212" s="76"/>
      <c r="CB212" s="107"/>
    </row>
    <row r="213" spans="1:80" s="2" customFormat="1" x14ac:dyDescent="0.25">
      <c r="A213" s="96">
        <f t="shared" si="10"/>
        <v>207</v>
      </c>
      <c r="B213" s="135" t="s">
        <v>187</v>
      </c>
      <c r="C213" s="77"/>
      <c r="D213" s="135" t="s">
        <v>2697</v>
      </c>
      <c r="E213" s="135" t="s">
        <v>2726</v>
      </c>
      <c r="F213" s="2">
        <v>142</v>
      </c>
      <c r="G213" s="89">
        <v>42991</v>
      </c>
      <c r="H213" s="79" t="s">
        <v>2698</v>
      </c>
      <c r="I213" s="135"/>
      <c r="J213" s="135" t="s">
        <v>59</v>
      </c>
      <c r="K213" s="135" t="s">
        <v>57</v>
      </c>
      <c r="L213" s="77"/>
      <c r="M213" s="139"/>
      <c r="P213" s="79" t="str">
        <f>IF(COUNTIF(L213:O213,"=*")&gt;1,"Multiple", IF(L213="P","Surface",IF(M213="P", "Underground",IF(N213="P", "Placer", IF(O213="P", "Solution","")))))</f>
        <v/>
      </c>
      <c r="Q213" s="95" t="s">
        <v>2486</v>
      </c>
      <c r="R213" s="90" t="s">
        <v>2570</v>
      </c>
      <c r="S213" s="34"/>
      <c r="T213" s="26">
        <v>41.679151918199999</v>
      </c>
      <c r="U213" s="27">
        <v>-110.536797842</v>
      </c>
      <c r="V213" s="141"/>
      <c r="W213" s="141"/>
      <c r="X213" s="142"/>
      <c r="Y213" s="143"/>
      <c r="Z213" s="135" t="s">
        <v>84</v>
      </c>
      <c r="AA213" s="87" t="s">
        <v>3205</v>
      </c>
      <c r="AB213" s="135" t="s">
        <v>7</v>
      </c>
      <c r="AC213" s="135" t="s">
        <v>7</v>
      </c>
      <c r="AD213" s="124" t="s">
        <v>2701</v>
      </c>
      <c r="AE213" s="125" t="s">
        <v>2702</v>
      </c>
      <c r="AF213" s="7"/>
      <c r="AH213" s="6"/>
      <c r="AI213" s="187"/>
      <c r="AO213" s="91" t="s">
        <v>2528</v>
      </c>
      <c r="AQ213" s="141"/>
      <c r="AR213" s="107" t="s">
        <v>2570</v>
      </c>
      <c r="AS213" s="7"/>
      <c r="AT213" s="7"/>
      <c r="AU213" s="77"/>
      <c r="AV213" s="77"/>
      <c r="AW213" s="77"/>
      <c r="AX213" s="77"/>
      <c r="AY213" s="77"/>
      <c r="AZ213" s="77"/>
      <c r="BA213" s="77"/>
      <c r="BE213" s="198"/>
      <c r="BN213" s="7"/>
      <c r="BO213" s="139" t="s">
        <v>2714</v>
      </c>
      <c r="BR213" s="17" t="s">
        <v>1073</v>
      </c>
      <c r="BU213" s="77"/>
      <c r="BV213" s="77"/>
      <c r="BW213" s="77"/>
      <c r="BX213" s="77"/>
      <c r="BY213" s="77"/>
      <c r="BZ213" s="77"/>
      <c r="CA213" s="77"/>
    </row>
    <row r="214" spans="1:80" s="2" customFormat="1" x14ac:dyDescent="0.25">
      <c r="A214" s="96">
        <f t="shared" si="10"/>
        <v>208</v>
      </c>
      <c r="B214" s="135" t="s">
        <v>187</v>
      </c>
      <c r="C214" s="77"/>
      <c r="D214" s="135" t="s">
        <v>2697</v>
      </c>
      <c r="E214" s="135" t="s">
        <v>2726</v>
      </c>
      <c r="F214" s="2">
        <v>142</v>
      </c>
      <c r="G214" s="89">
        <v>42991</v>
      </c>
      <c r="H214" s="79" t="s">
        <v>2698</v>
      </c>
      <c r="I214" s="135"/>
      <c r="J214" s="135" t="s">
        <v>59</v>
      </c>
      <c r="K214" s="135" t="s">
        <v>57</v>
      </c>
      <c r="L214" s="77"/>
      <c r="M214" s="139"/>
      <c r="P214" s="79" t="str">
        <f>IF(COUNTIF(L214:O214,"=*")&gt;1,"Multiple", IF(L214="P","Surface",IF(M214="P", "Underground",IF(N214="P", "Placer", IF(O214="P", "Solution","")))))</f>
        <v/>
      </c>
      <c r="Q214" s="95" t="s">
        <v>2486</v>
      </c>
      <c r="R214" s="90" t="s">
        <v>2570</v>
      </c>
      <c r="S214" s="34"/>
      <c r="T214" s="26">
        <v>41.679151918199999</v>
      </c>
      <c r="U214" s="27">
        <v>-110.536797842</v>
      </c>
      <c r="V214" s="141"/>
      <c r="W214" s="141"/>
      <c r="X214" s="142"/>
      <c r="Y214" s="143"/>
      <c r="Z214" s="135" t="s">
        <v>84</v>
      </c>
      <c r="AA214" s="87" t="s">
        <v>3205</v>
      </c>
      <c r="AB214" s="135" t="s">
        <v>7</v>
      </c>
      <c r="AC214" s="135" t="s">
        <v>7</v>
      </c>
      <c r="AD214" s="124" t="s">
        <v>2701</v>
      </c>
      <c r="AE214" s="125" t="s">
        <v>2702</v>
      </c>
      <c r="AF214" s="7"/>
      <c r="AH214" s="6"/>
      <c r="AI214" s="187"/>
      <c r="AO214" s="91" t="s">
        <v>2528</v>
      </c>
      <c r="AQ214" s="141"/>
      <c r="AR214" s="107" t="s">
        <v>2570</v>
      </c>
      <c r="AS214" s="7"/>
      <c r="AT214" s="7"/>
      <c r="AU214" s="77"/>
      <c r="AV214" s="77"/>
      <c r="AW214" s="77"/>
      <c r="AX214" s="77"/>
      <c r="AY214" s="77"/>
      <c r="AZ214" s="77"/>
      <c r="BA214" s="77"/>
      <c r="BE214" s="198"/>
      <c r="BN214" s="7"/>
      <c r="BO214" s="139" t="s">
        <v>2714</v>
      </c>
      <c r="BR214" s="17" t="s">
        <v>1074</v>
      </c>
      <c r="BU214" s="77"/>
      <c r="BV214" s="77"/>
      <c r="BW214" s="77"/>
      <c r="BX214" s="77"/>
      <c r="BY214" s="77"/>
      <c r="BZ214" s="77"/>
      <c r="CA214" s="77"/>
    </row>
    <row r="215" spans="1:80" x14ac:dyDescent="0.25">
      <c r="A215" s="96">
        <f t="shared" si="10"/>
        <v>209</v>
      </c>
      <c r="B215" s="134" t="s">
        <v>188</v>
      </c>
      <c r="D215" s="134" t="s">
        <v>2697</v>
      </c>
      <c r="E215" s="134" t="s">
        <v>2726</v>
      </c>
      <c r="F215" s="1">
        <f t="shared" ref="F215:F225" si="12">F214+1</f>
        <v>143</v>
      </c>
      <c r="G215" s="86">
        <v>42991</v>
      </c>
      <c r="H215" s="87" t="s">
        <v>2698</v>
      </c>
      <c r="I215" s="134" t="s">
        <v>2440</v>
      </c>
      <c r="J215" s="134" t="s">
        <v>111</v>
      </c>
      <c r="K215" s="134" t="s">
        <v>57</v>
      </c>
      <c r="L215" s="87"/>
      <c r="M215" s="131" t="s">
        <v>2570</v>
      </c>
      <c r="N215" s="107"/>
      <c r="P215" s="87" t="str">
        <f>IF(COUNTIF(L215:O215,"=*")&gt;1,"Multiple", IF(L215="P","Surface",IF(M215="P", "Underground",IF(N215="P", "Placer", IF(O215="P", "Solution","")))))</f>
        <v>Underground</v>
      </c>
      <c r="Q215" s="95" t="s">
        <v>11</v>
      </c>
      <c r="R215" s="93" t="s">
        <v>2570</v>
      </c>
      <c r="S215" s="33"/>
      <c r="T215" s="12">
        <v>42.958063826900002</v>
      </c>
      <c r="U215" s="13">
        <v>-110.63281427299999</v>
      </c>
      <c r="V215" s="144">
        <v>34</v>
      </c>
      <c r="W215" s="144">
        <v>116</v>
      </c>
      <c r="X215" s="137">
        <v>1</v>
      </c>
      <c r="Y215" s="138"/>
      <c r="Z215" s="134" t="s">
        <v>84</v>
      </c>
      <c r="AA215" s="87" t="s">
        <v>3205</v>
      </c>
      <c r="AB215" s="134" t="s">
        <v>22</v>
      </c>
      <c r="AC215" s="134" t="s">
        <v>7</v>
      </c>
      <c r="AD215" s="124" t="s">
        <v>2701</v>
      </c>
      <c r="AE215" s="125" t="s">
        <v>2702</v>
      </c>
      <c r="AF215" s="18" t="s">
        <v>188</v>
      </c>
      <c r="AH215" s="18" t="s">
        <v>188</v>
      </c>
      <c r="AI215" s="187" t="s">
        <v>846</v>
      </c>
      <c r="AJ215" s="107"/>
      <c r="AO215" s="88" t="s">
        <v>2528</v>
      </c>
      <c r="AQ215" s="136"/>
      <c r="AR215" s="107" t="s">
        <v>2570</v>
      </c>
      <c r="AS215" s="6" t="s">
        <v>2926</v>
      </c>
      <c r="AT215" s="6" t="s">
        <v>2927</v>
      </c>
      <c r="AU215" s="76">
        <v>1933</v>
      </c>
      <c r="AV215" s="76">
        <v>1955</v>
      </c>
      <c r="AW215" s="76">
        <v>1955</v>
      </c>
      <c r="AX215" s="76">
        <v>1956</v>
      </c>
      <c r="BA215" s="76">
        <v>1956</v>
      </c>
      <c r="BE215" s="184">
        <v>316979</v>
      </c>
      <c r="BF215" s="97"/>
      <c r="BG215" s="107"/>
      <c r="BJ215" s="107"/>
      <c r="BM215" s="1" t="s">
        <v>2705</v>
      </c>
      <c r="BO215" s="131" t="s">
        <v>2714</v>
      </c>
      <c r="BR215" s="15" t="s">
        <v>1076</v>
      </c>
      <c r="BU215" s="76"/>
      <c r="BV215" s="76"/>
      <c r="BW215" s="76"/>
      <c r="BX215" s="76"/>
      <c r="BY215" s="76"/>
      <c r="BZ215" s="76"/>
      <c r="CA215" s="76" t="s">
        <v>886</v>
      </c>
      <c r="CB215" s="107"/>
    </row>
    <row r="216" spans="1:80" x14ac:dyDescent="0.25">
      <c r="A216" s="96">
        <f t="shared" si="10"/>
        <v>210</v>
      </c>
      <c r="B216" s="134" t="s">
        <v>190</v>
      </c>
      <c r="D216" s="134" t="s">
        <v>2697</v>
      </c>
      <c r="E216" s="134" t="s">
        <v>2726</v>
      </c>
      <c r="F216" s="1">
        <f t="shared" si="12"/>
        <v>144</v>
      </c>
      <c r="G216" s="86">
        <v>42991</v>
      </c>
      <c r="H216" s="87" t="s">
        <v>2698</v>
      </c>
      <c r="I216" s="134"/>
      <c r="J216" s="134" t="s">
        <v>62</v>
      </c>
      <c r="K216" s="134" t="s">
        <v>16</v>
      </c>
      <c r="L216" s="87"/>
      <c r="M216" s="131" t="s">
        <v>2570</v>
      </c>
      <c r="N216" s="107"/>
      <c r="P216" s="87" t="str">
        <f>IF(COUNTIF(L216:O216,"=*")&gt;1,"Multiple", IF(L216="P","Surface",IF(M216="P", "Underground",IF(N216="P", "Placer", IF(O216="P", "Solution","")))))</f>
        <v>Underground</v>
      </c>
      <c r="Q216" s="95" t="s">
        <v>2768</v>
      </c>
      <c r="R216" s="93" t="s">
        <v>2570</v>
      </c>
      <c r="S216" s="33"/>
      <c r="T216" s="12">
        <v>42.930094922899997</v>
      </c>
      <c r="U216" s="13">
        <v>-106.17041668</v>
      </c>
      <c r="V216" s="144">
        <v>34</v>
      </c>
      <c r="W216" s="144">
        <v>78</v>
      </c>
      <c r="X216" s="137">
        <v>11</v>
      </c>
      <c r="Y216" s="138"/>
      <c r="Z216" s="134" t="s">
        <v>52</v>
      </c>
      <c r="AA216" s="87" t="s">
        <v>3206</v>
      </c>
      <c r="AB216" s="134" t="s">
        <v>5</v>
      </c>
      <c r="AC216" s="134" t="s">
        <v>7</v>
      </c>
      <c r="AD216" s="124" t="s">
        <v>2701</v>
      </c>
      <c r="AE216" s="125" t="s">
        <v>2702</v>
      </c>
      <c r="AG216" s="1">
        <v>3</v>
      </c>
      <c r="AH216" s="6" t="s">
        <v>901</v>
      </c>
      <c r="AI216" s="187" t="s">
        <v>846</v>
      </c>
      <c r="AJ216" s="107"/>
      <c r="AO216" s="88" t="s">
        <v>2528</v>
      </c>
      <c r="AQ216" s="136"/>
      <c r="AR216" s="107" t="s">
        <v>2570</v>
      </c>
      <c r="AS216" s="6" t="s">
        <v>2930</v>
      </c>
      <c r="AT216" s="6" t="s">
        <v>2931</v>
      </c>
      <c r="AU216" s="76">
        <v>1937</v>
      </c>
      <c r="AV216" s="76">
        <v>1939</v>
      </c>
      <c r="AW216" s="76">
        <v>1940</v>
      </c>
      <c r="AX216" s="76">
        <v>1940</v>
      </c>
      <c r="AY216" s="76">
        <v>1941</v>
      </c>
      <c r="AZ216" s="76">
        <v>1942</v>
      </c>
      <c r="BA216" s="76">
        <v>1942</v>
      </c>
      <c r="BE216" s="184">
        <v>2298</v>
      </c>
      <c r="BF216" s="97"/>
      <c r="BG216" s="107"/>
      <c r="BJ216" s="107"/>
      <c r="BM216" s="1" t="s">
        <v>2705</v>
      </c>
      <c r="BO216" s="131" t="s">
        <v>7</v>
      </c>
      <c r="BR216" s="15" t="s">
        <v>1077</v>
      </c>
      <c r="BU216" s="76"/>
      <c r="BV216" s="76"/>
      <c r="BW216" s="76"/>
      <c r="BX216" s="76"/>
      <c r="BY216" s="76"/>
      <c r="BZ216" s="76"/>
      <c r="CA216" s="76"/>
      <c r="CB216" s="107"/>
    </row>
    <row r="217" spans="1:80" ht="30" x14ac:dyDescent="0.25">
      <c r="A217" s="96">
        <f t="shared" si="10"/>
        <v>211</v>
      </c>
      <c r="B217" s="134" t="s">
        <v>1078</v>
      </c>
      <c r="D217" s="134" t="s">
        <v>2697</v>
      </c>
      <c r="E217" s="134" t="s">
        <v>2726</v>
      </c>
      <c r="F217" s="1">
        <f t="shared" si="12"/>
        <v>145</v>
      </c>
      <c r="G217" s="86">
        <v>42991</v>
      </c>
      <c r="H217" s="87" t="s">
        <v>2698</v>
      </c>
      <c r="I217" s="134"/>
      <c r="J217" s="134" t="s">
        <v>26</v>
      </c>
      <c r="K217" s="134" t="s">
        <v>27</v>
      </c>
      <c r="L217" s="87"/>
      <c r="M217" s="131" t="s">
        <v>2570</v>
      </c>
      <c r="N217" s="107"/>
      <c r="P217" s="87" t="str">
        <f>IF(COUNTIF(L217:O217,"=*")&gt;1,"Multiple", IF(L217="P","Surface",IF(M217="P", "Underground",IF(N217="P", "Placer", IF(O217="P", "Solution","")))))</f>
        <v>Underground</v>
      </c>
      <c r="Q217" s="95" t="s">
        <v>11</v>
      </c>
      <c r="R217" s="93" t="s">
        <v>2570</v>
      </c>
      <c r="S217" s="33"/>
      <c r="T217" s="12">
        <v>41.8914076055</v>
      </c>
      <c r="U217" s="13">
        <v>-106.683224057</v>
      </c>
      <c r="V217" s="136">
        <v>22</v>
      </c>
      <c r="W217" s="136">
        <v>82</v>
      </c>
      <c r="X217" s="137">
        <v>7</v>
      </c>
      <c r="Y217" s="138"/>
      <c r="Z217" s="134" t="s">
        <v>8</v>
      </c>
      <c r="AA217" s="87" t="s">
        <v>3206</v>
      </c>
      <c r="AB217" s="134" t="s">
        <v>22</v>
      </c>
      <c r="AC217" s="134"/>
      <c r="AD217" s="124" t="s">
        <v>2701</v>
      </c>
      <c r="AE217" s="125" t="s">
        <v>2702</v>
      </c>
      <c r="AH217" s="6" t="s">
        <v>1007</v>
      </c>
      <c r="AI217" s="187" t="s">
        <v>834</v>
      </c>
      <c r="AJ217" s="107"/>
      <c r="AO217" s="88" t="s">
        <v>2528</v>
      </c>
      <c r="AQ217" s="136"/>
      <c r="AR217" s="107" t="s">
        <v>2570</v>
      </c>
      <c r="AS217" s="6" t="s">
        <v>1013</v>
      </c>
      <c r="AT217" s="6" t="s">
        <v>1013</v>
      </c>
      <c r="AU217" s="76">
        <v>1976</v>
      </c>
      <c r="AV217" s="76">
        <v>1976</v>
      </c>
      <c r="BA217" s="76">
        <v>1976</v>
      </c>
      <c r="BE217" s="184"/>
      <c r="BG217" s="107"/>
      <c r="BJ217" s="107"/>
      <c r="BO217" s="131"/>
      <c r="BR217" s="15" t="s">
        <v>1079</v>
      </c>
      <c r="BU217" s="76"/>
      <c r="BV217" s="76"/>
      <c r="BW217" s="76"/>
      <c r="BX217" s="76"/>
      <c r="BY217" s="76"/>
      <c r="BZ217" s="76"/>
      <c r="CA217" s="76"/>
      <c r="CB217" s="107"/>
    </row>
    <row r="218" spans="1:80" x14ac:dyDescent="0.25">
      <c r="A218" s="96">
        <f t="shared" si="10"/>
        <v>212</v>
      </c>
      <c r="B218" s="134" t="s">
        <v>191</v>
      </c>
      <c r="D218" s="134" t="s">
        <v>2697</v>
      </c>
      <c r="E218" s="134" t="s">
        <v>2726</v>
      </c>
      <c r="F218" s="1">
        <f t="shared" si="12"/>
        <v>146</v>
      </c>
      <c r="G218" s="86">
        <v>42991</v>
      </c>
      <c r="H218" s="87" t="s">
        <v>2698</v>
      </c>
      <c r="I218" s="134" t="s">
        <v>1081</v>
      </c>
      <c r="J218" s="134" t="s">
        <v>19</v>
      </c>
      <c r="K218" s="134" t="s">
        <v>20</v>
      </c>
      <c r="L218" s="87"/>
      <c r="M218" s="131" t="s">
        <v>2570</v>
      </c>
      <c r="N218" s="107"/>
      <c r="P218" s="87" t="str">
        <f>IF(COUNTIF(L218:O218,"=*")&gt;1,"Multiple", IF(L218="P","Surface",IF(M218="P", "Underground",IF(N218="P", "Placer", IF(O218="P", "Solution","")))))</f>
        <v>Underground</v>
      </c>
      <c r="Q218" s="95" t="s">
        <v>2768</v>
      </c>
      <c r="R218" s="93" t="s">
        <v>2570</v>
      </c>
      <c r="S218" s="33"/>
      <c r="T218" s="12">
        <v>44.392074403499997</v>
      </c>
      <c r="U218" s="13">
        <v>-104.487425237</v>
      </c>
      <c r="V218" s="144">
        <v>51</v>
      </c>
      <c r="W218" s="144">
        <v>64</v>
      </c>
      <c r="X218" s="137">
        <v>24</v>
      </c>
      <c r="Y218" s="138"/>
      <c r="Z218" s="134" t="s">
        <v>18</v>
      </c>
      <c r="AA218" s="87" t="s">
        <v>3206</v>
      </c>
      <c r="AB218" s="134" t="s">
        <v>5</v>
      </c>
      <c r="AC218" s="134" t="s">
        <v>7</v>
      </c>
      <c r="AD218" s="124" t="s">
        <v>2701</v>
      </c>
      <c r="AE218" s="125" t="s">
        <v>2702</v>
      </c>
      <c r="AH218" s="6" t="s">
        <v>832</v>
      </c>
      <c r="AI218" s="187" t="s">
        <v>833</v>
      </c>
      <c r="AJ218" s="107"/>
      <c r="AO218" s="88" t="s">
        <v>2528</v>
      </c>
      <c r="AQ218" s="136"/>
      <c r="AR218" s="107" t="s">
        <v>2570</v>
      </c>
      <c r="AS218" s="6" t="s">
        <v>1080</v>
      </c>
      <c r="AT218" s="6" t="s">
        <v>1080</v>
      </c>
      <c r="BE218" s="184"/>
      <c r="BG218" s="107"/>
      <c r="BJ218" s="107"/>
      <c r="BO218" s="131" t="s">
        <v>7</v>
      </c>
      <c r="BU218" s="76"/>
      <c r="BV218" s="76"/>
      <c r="BW218" s="76"/>
      <c r="BX218" s="76"/>
      <c r="BY218" s="76"/>
      <c r="BZ218" s="76"/>
      <c r="CA218" s="76"/>
      <c r="CB218" s="107"/>
    </row>
    <row r="219" spans="1:80" x14ac:dyDescent="0.25">
      <c r="A219" s="96">
        <f t="shared" si="10"/>
        <v>213</v>
      </c>
      <c r="B219" s="134" t="s">
        <v>192</v>
      </c>
      <c r="D219" s="134" t="s">
        <v>2697</v>
      </c>
      <c r="E219" s="134" t="s">
        <v>2726</v>
      </c>
      <c r="F219" s="1">
        <f t="shared" si="12"/>
        <v>147</v>
      </c>
      <c r="G219" s="86">
        <v>42991</v>
      </c>
      <c r="H219" s="87" t="s">
        <v>2698</v>
      </c>
      <c r="I219" s="134"/>
      <c r="J219" s="134" t="s">
        <v>59</v>
      </c>
      <c r="K219" s="134" t="s">
        <v>57</v>
      </c>
      <c r="L219" s="87"/>
      <c r="M219" s="131" t="s">
        <v>2570</v>
      </c>
      <c r="N219" s="107"/>
      <c r="P219" s="87" t="str">
        <f>IF(COUNTIF(L219:O219,"=*")&gt;1,"Multiple", IF(L219="P","Surface",IF(M219="P", "Underground",IF(N219="P", "Placer", IF(O219="P", "Solution","")))))</f>
        <v>Underground</v>
      </c>
      <c r="Q219" s="95" t="s">
        <v>11</v>
      </c>
      <c r="R219" s="93" t="s">
        <v>2570</v>
      </c>
      <c r="S219" s="33"/>
      <c r="T219" s="12">
        <v>41.622501767099997</v>
      </c>
      <c r="U219" s="13">
        <v>-110.55814696500001</v>
      </c>
      <c r="V219" s="144">
        <v>19</v>
      </c>
      <c r="W219" s="144">
        <v>116</v>
      </c>
      <c r="X219" s="137">
        <v>20</v>
      </c>
      <c r="Y219" s="138"/>
      <c r="Z219" s="134" t="s">
        <v>84</v>
      </c>
      <c r="AA219" s="87" t="s">
        <v>3205</v>
      </c>
      <c r="AB219" s="134" t="s">
        <v>22</v>
      </c>
      <c r="AC219" s="134" t="s">
        <v>7</v>
      </c>
      <c r="AD219" s="124" t="s">
        <v>2701</v>
      </c>
      <c r="AE219" s="125" t="s">
        <v>2702</v>
      </c>
      <c r="AF219" s="6" t="s">
        <v>2433</v>
      </c>
      <c r="AG219" s="1">
        <v>18.3</v>
      </c>
      <c r="AH219" s="209" t="s">
        <v>233</v>
      </c>
      <c r="AI219" s="187" t="s">
        <v>846</v>
      </c>
      <c r="AJ219" s="107"/>
      <c r="AO219" s="88" t="s">
        <v>2528</v>
      </c>
      <c r="AQ219" s="136"/>
      <c r="AR219" s="107" t="s">
        <v>2570</v>
      </c>
      <c r="AS219" s="6" t="s">
        <v>1082</v>
      </c>
      <c r="AT219" s="6" t="s">
        <v>1082</v>
      </c>
      <c r="AU219" s="76">
        <v>1937</v>
      </c>
      <c r="AV219" s="76">
        <v>1964</v>
      </c>
      <c r="BA219" s="76">
        <v>1964</v>
      </c>
      <c r="BE219" s="184">
        <v>3822719</v>
      </c>
      <c r="BF219" s="97"/>
      <c r="BG219" s="107"/>
      <c r="BJ219" s="107"/>
      <c r="BM219" s="1" t="s">
        <v>2705</v>
      </c>
      <c r="BO219" s="131" t="s">
        <v>2894</v>
      </c>
      <c r="BR219" s="15" t="s">
        <v>1083</v>
      </c>
      <c r="BU219" s="76"/>
      <c r="BV219" s="76"/>
      <c r="BW219" s="76"/>
      <c r="BX219" s="76"/>
      <c r="BY219" s="76"/>
      <c r="BZ219" s="76"/>
      <c r="CA219" s="76"/>
      <c r="CB219" s="107"/>
    </row>
    <row r="220" spans="1:80" x14ac:dyDescent="0.25">
      <c r="A220" s="96">
        <f t="shared" si="10"/>
        <v>214</v>
      </c>
      <c r="B220" s="134" t="s">
        <v>193</v>
      </c>
      <c r="D220" s="134" t="s">
        <v>2697</v>
      </c>
      <c r="E220" s="134" t="s">
        <v>2726</v>
      </c>
      <c r="F220" s="1">
        <f t="shared" si="12"/>
        <v>148</v>
      </c>
      <c r="G220" s="86">
        <v>42991</v>
      </c>
      <c r="H220" s="87" t="s">
        <v>2698</v>
      </c>
      <c r="I220" s="134"/>
      <c r="J220" s="134" t="s">
        <v>2377</v>
      </c>
      <c r="K220" s="134" t="s">
        <v>14</v>
      </c>
      <c r="L220" s="87"/>
      <c r="M220" s="131" t="s">
        <v>2570</v>
      </c>
      <c r="N220" s="107"/>
      <c r="P220" s="87" t="str">
        <f>IF(COUNTIF(L220:O220,"=*")&gt;1,"Multiple", IF(L220="P","Surface",IF(M220="P", "Underground",IF(N220="P", "Placer", IF(O220="P", "Solution","")))))</f>
        <v>Underground</v>
      </c>
      <c r="Q220" s="95" t="s">
        <v>2768</v>
      </c>
      <c r="R220" s="93" t="s">
        <v>2570</v>
      </c>
      <c r="S220" s="33"/>
      <c r="T220" s="12">
        <v>44.832639431300002</v>
      </c>
      <c r="U220" s="13">
        <v>-109.24309290399999</v>
      </c>
      <c r="V220" s="144">
        <v>56</v>
      </c>
      <c r="W220" s="144">
        <v>103</v>
      </c>
      <c r="X220" s="137">
        <v>15</v>
      </c>
      <c r="Y220" s="138"/>
      <c r="Z220" s="134" t="s">
        <v>12</v>
      </c>
      <c r="AA220" s="87" t="s">
        <v>3205</v>
      </c>
      <c r="AB220" s="134" t="s">
        <v>7</v>
      </c>
      <c r="AC220" s="134" t="s">
        <v>7</v>
      </c>
      <c r="AD220" s="124" t="s">
        <v>2701</v>
      </c>
      <c r="AE220" s="125" t="s">
        <v>2702</v>
      </c>
      <c r="AH220" s="209" t="s">
        <v>831</v>
      </c>
      <c r="AI220" s="187" t="s">
        <v>846</v>
      </c>
      <c r="AJ220" s="107"/>
      <c r="AO220" s="88" t="s">
        <v>2528</v>
      </c>
      <c r="AQ220" s="136"/>
      <c r="AR220" s="107" t="s">
        <v>2570</v>
      </c>
      <c r="BE220" s="184"/>
      <c r="BG220" s="107"/>
      <c r="BJ220" s="107"/>
      <c r="BO220" s="131" t="s">
        <v>2935</v>
      </c>
      <c r="BU220" s="76"/>
      <c r="BV220" s="76"/>
      <c r="BW220" s="76"/>
      <c r="BX220" s="76"/>
      <c r="BY220" s="76"/>
      <c r="BZ220" s="76"/>
      <c r="CA220" s="76"/>
      <c r="CB220" s="107"/>
    </row>
    <row r="221" spans="1:80" x14ac:dyDescent="0.25">
      <c r="A221" s="96">
        <f t="shared" si="10"/>
        <v>215</v>
      </c>
      <c r="B221" s="153" t="s">
        <v>194</v>
      </c>
      <c r="D221" s="134" t="s">
        <v>2697</v>
      </c>
      <c r="E221" s="153" t="s">
        <v>2726</v>
      </c>
      <c r="F221" s="1">
        <f t="shared" si="12"/>
        <v>149</v>
      </c>
      <c r="G221" s="86">
        <v>42991</v>
      </c>
      <c r="H221" s="87" t="s">
        <v>2698</v>
      </c>
      <c r="I221" s="153"/>
      <c r="J221" s="153" t="s">
        <v>101</v>
      </c>
      <c r="K221" s="153" t="s">
        <v>65</v>
      </c>
      <c r="L221" s="87"/>
      <c r="M221" s="131" t="s">
        <v>2570</v>
      </c>
      <c r="N221" s="107"/>
      <c r="P221" s="87" t="str">
        <f>IF(COUNTIF(L221:O221,"=*")&gt;1,"Multiple", IF(L221="P","Surface",IF(M221="P", "Underground",IF(N221="P", "Placer", IF(O221="P", "Solution","")))))</f>
        <v>Underground</v>
      </c>
      <c r="Q221" s="95" t="s">
        <v>11</v>
      </c>
      <c r="R221" s="93" t="s">
        <v>2570</v>
      </c>
      <c r="S221" s="33"/>
      <c r="T221" s="12">
        <v>42.861874258599997</v>
      </c>
      <c r="U221" s="13">
        <v>-108.57243751599999</v>
      </c>
      <c r="V221" s="154">
        <v>33</v>
      </c>
      <c r="W221" s="154">
        <v>98</v>
      </c>
      <c r="X221" s="155">
        <v>4</v>
      </c>
      <c r="Y221" s="138"/>
      <c r="Z221" s="153" t="s">
        <v>63</v>
      </c>
      <c r="AA221" s="87" t="s">
        <v>3205</v>
      </c>
      <c r="AB221" s="153" t="s">
        <v>22</v>
      </c>
      <c r="AC221" s="153" t="s">
        <v>7</v>
      </c>
      <c r="AD221" s="124" t="s">
        <v>2701</v>
      </c>
      <c r="AE221" s="125" t="s">
        <v>2702</v>
      </c>
      <c r="AF221" s="6" t="s">
        <v>952</v>
      </c>
      <c r="AG221" s="1">
        <v>4</v>
      </c>
      <c r="AH221" s="209" t="s">
        <v>831</v>
      </c>
      <c r="AI221" s="187" t="s">
        <v>846</v>
      </c>
      <c r="AJ221" s="107"/>
      <c r="AO221" s="88" t="s">
        <v>2528</v>
      </c>
      <c r="AQ221" s="154"/>
      <c r="AR221" s="107" t="s">
        <v>2570</v>
      </c>
      <c r="BE221" s="196" t="s">
        <v>807</v>
      </c>
      <c r="BG221" s="107"/>
      <c r="BJ221" s="107"/>
      <c r="BO221" s="156" t="s">
        <v>3131</v>
      </c>
      <c r="BU221" s="76"/>
      <c r="BV221" s="76"/>
      <c r="BW221" s="76"/>
      <c r="BX221" s="76"/>
      <c r="BY221" s="76"/>
      <c r="BZ221" s="76"/>
      <c r="CA221" s="76"/>
      <c r="CB221" s="107"/>
    </row>
    <row r="222" spans="1:80" s="3" customFormat="1" ht="17.25" customHeight="1" x14ac:dyDescent="0.25">
      <c r="A222" s="96">
        <f t="shared" si="10"/>
        <v>216</v>
      </c>
      <c r="B222" s="157" t="s">
        <v>1084</v>
      </c>
      <c r="C222" s="94"/>
      <c r="D222" s="134" t="s">
        <v>2697</v>
      </c>
      <c r="E222" s="157" t="s">
        <v>796</v>
      </c>
      <c r="F222" s="1">
        <f t="shared" si="12"/>
        <v>150</v>
      </c>
      <c r="G222" s="86">
        <v>42991</v>
      </c>
      <c r="H222" s="87" t="s">
        <v>2698</v>
      </c>
      <c r="I222" s="157"/>
      <c r="J222" s="157" t="s">
        <v>31</v>
      </c>
      <c r="K222" s="157" t="s">
        <v>16</v>
      </c>
      <c r="L222" s="131" t="s">
        <v>2570</v>
      </c>
      <c r="P222" s="87" t="str">
        <f>IF(COUNTIF(L222:O222,"=*")&gt;1,"Multiple", IF(L222="P","Surface",IF(M222="P", "Underground",IF(N222="P", "Placer", IF(O222="P", "Solution","")))))</f>
        <v>Surface</v>
      </c>
      <c r="Q222" s="95" t="s">
        <v>3181</v>
      </c>
      <c r="R222" s="93" t="s">
        <v>2260</v>
      </c>
      <c r="S222" s="33">
        <v>9020</v>
      </c>
      <c r="T222" s="12">
        <v>44.4284408157</v>
      </c>
      <c r="U222" s="13">
        <v>-105.53592141599999</v>
      </c>
      <c r="V222" s="158">
        <v>52</v>
      </c>
      <c r="W222" s="158">
        <v>72</v>
      </c>
      <c r="X222" s="159" t="s">
        <v>990</v>
      </c>
      <c r="Y222" s="158"/>
      <c r="Z222" s="157" t="s">
        <v>30</v>
      </c>
      <c r="AA222" s="87" t="s">
        <v>3207</v>
      </c>
      <c r="AB222" s="157" t="s">
        <v>80</v>
      </c>
      <c r="AC222" s="157" t="s">
        <v>118</v>
      </c>
      <c r="AD222" s="124" t="s">
        <v>2701</v>
      </c>
      <c r="AE222" s="125" t="s">
        <v>2702</v>
      </c>
      <c r="AF222" s="21" t="s">
        <v>1085</v>
      </c>
      <c r="AG222" s="3" t="s">
        <v>1086</v>
      </c>
      <c r="AH222" s="21" t="s">
        <v>806</v>
      </c>
      <c r="AI222" s="211" t="s">
        <v>836</v>
      </c>
      <c r="AO222" s="88" t="s">
        <v>2528</v>
      </c>
      <c r="AQ222" s="158"/>
      <c r="AR222" s="107" t="s">
        <v>2570</v>
      </c>
      <c r="AS222" s="21" t="s">
        <v>2963</v>
      </c>
      <c r="AT222" s="21" t="s">
        <v>2964</v>
      </c>
      <c r="AU222" s="100">
        <v>1978</v>
      </c>
      <c r="AV222" s="100">
        <v>1998</v>
      </c>
      <c r="AW222" s="100">
        <v>1998</v>
      </c>
      <c r="AX222" s="100">
        <v>2004</v>
      </c>
      <c r="AY222" s="100">
        <v>2004</v>
      </c>
      <c r="AZ222" s="100">
        <v>2017</v>
      </c>
      <c r="BA222" s="100">
        <v>2017</v>
      </c>
      <c r="BB222" s="1" t="s">
        <v>3175</v>
      </c>
      <c r="BE222" s="11">
        <v>477260751</v>
      </c>
      <c r="BF222" s="97"/>
      <c r="BM222" s="1" t="s">
        <v>2705</v>
      </c>
      <c r="BN222" s="21"/>
      <c r="BO222" s="160" t="s">
        <v>3192</v>
      </c>
      <c r="BU222" s="100"/>
      <c r="BV222" s="100"/>
      <c r="BW222" s="76"/>
      <c r="BX222" s="76"/>
      <c r="BY222" s="100"/>
      <c r="BZ222" s="100"/>
      <c r="CA222" s="76"/>
    </row>
    <row r="223" spans="1:80" s="84" customFormat="1" ht="17.25" customHeight="1" x14ac:dyDescent="0.25">
      <c r="A223" s="96">
        <f t="shared" si="10"/>
        <v>217</v>
      </c>
      <c r="B223" s="161" t="s">
        <v>1084</v>
      </c>
      <c r="C223" s="102" t="s">
        <v>2460</v>
      </c>
      <c r="D223" s="92" t="s">
        <v>2575</v>
      </c>
      <c r="E223" s="161"/>
      <c r="F223" s="2">
        <v>150</v>
      </c>
      <c r="G223" s="89">
        <v>42991</v>
      </c>
      <c r="H223" s="79" t="s">
        <v>2698</v>
      </c>
      <c r="I223" s="161"/>
      <c r="J223" s="161" t="s">
        <v>31</v>
      </c>
      <c r="K223" s="161" t="s">
        <v>16</v>
      </c>
      <c r="L223" s="139" t="s">
        <v>2570</v>
      </c>
      <c r="P223" s="79" t="str">
        <f>IF(COUNTIF(L223:O223,"=*")&gt;1,"Multiple", IF(L223="P","Surface",IF(M223="P", "Underground",IF(N223="P", "Placer", IF(O223="P", "Solution","")))))</f>
        <v>Surface</v>
      </c>
      <c r="Q223" s="95" t="s">
        <v>3181</v>
      </c>
      <c r="R223" s="90" t="s">
        <v>2570</v>
      </c>
      <c r="S223" s="34"/>
      <c r="T223" s="26">
        <v>44.4284408157</v>
      </c>
      <c r="U223" s="27">
        <v>-105.53592141599999</v>
      </c>
      <c r="V223" s="162">
        <v>52</v>
      </c>
      <c r="W223" s="162">
        <v>72</v>
      </c>
      <c r="X223" s="163" t="s">
        <v>990</v>
      </c>
      <c r="Y223" s="162"/>
      <c r="Z223" s="161" t="s">
        <v>30</v>
      </c>
      <c r="AA223" s="87" t="s">
        <v>3207</v>
      </c>
      <c r="AB223" s="161" t="s">
        <v>80</v>
      </c>
      <c r="AC223" s="161" t="s">
        <v>118</v>
      </c>
      <c r="AD223" s="124" t="s">
        <v>2701</v>
      </c>
      <c r="AE223" s="125" t="s">
        <v>2702</v>
      </c>
      <c r="AF223" s="85" t="s">
        <v>1085</v>
      </c>
      <c r="AG223" s="84" t="s">
        <v>1086</v>
      </c>
      <c r="AH223" s="21" t="s">
        <v>806</v>
      </c>
      <c r="AI223" s="211" t="s">
        <v>836</v>
      </c>
      <c r="AO223" s="91" t="s">
        <v>2528</v>
      </c>
      <c r="AQ223" s="162"/>
      <c r="AR223" s="107" t="s">
        <v>2570</v>
      </c>
      <c r="AS223" s="21" t="s">
        <v>2963</v>
      </c>
      <c r="AT223" s="21" t="s">
        <v>2964</v>
      </c>
      <c r="AU223" s="100">
        <v>1978</v>
      </c>
      <c r="AV223" s="100">
        <v>1998</v>
      </c>
      <c r="AW223" s="100">
        <v>1998</v>
      </c>
      <c r="AX223" s="100">
        <v>2004</v>
      </c>
      <c r="AY223" s="100">
        <v>2004</v>
      </c>
      <c r="AZ223" s="100">
        <v>2017</v>
      </c>
      <c r="BA223" s="100">
        <v>2017</v>
      </c>
      <c r="BB223" s="1" t="s">
        <v>3175</v>
      </c>
      <c r="BE223" s="16"/>
      <c r="BF223" s="92"/>
      <c r="BM223" s="2"/>
      <c r="BN223" s="85"/>
      <c r="BO223" s="160" t="s">
        <v>3192</v>
      </c>
      <c r="BP223" s="84" t="s">
        <v>807</v>
      </c>
      <c r="BU223" s="103">
        <v>8359</v>
      </c>
      <c r="BV223" s="103">
        <v>4.75</v>
      </c>
      <c r="BW223" s="77">
        <v>30.25</v>
      </c>
      <c r="BX223" s="77">
        <v>0.33</v>
      </c>
      <c r="BY223" s="103"/>
      <c r="BZ223" s="103"/>
      <c r="CA223" s="77" t="s">
        <v>886</v>
      </c>
    </row>
    <row r="224" spans="1:80" ht="30" x14ac:dyDescent="0.25">
      <c r="A224" s="96">
        <f t="shared" si="10"/>
        <v>218</v>
      </c>
      <c r="B224" s="134" t="s">
        <v>195</v>
      </c>
      <c r="D224" s="134" t="s">
        <v>2697</v>
      </c>
      <c r="E224" s="134" t="s">
        <v>2726</v>
      </c>
      <c r="F224" s="1">
        <f>F222+1</f>
        <v>151</v>
      </c>
      <c r="G224" s="86">
        <v>42991</v>
      </c>
      <c r="H224" s="87" t="s">
        <v>2698</v>
      </c>
      <c r="I224" s="134"/>
      <c r="J224" s="134" t="s">
        <v>59</v>
      </c>
      <c r="K224" s="134" t="s">
        <v>57</v>
      </c>
      <c r="L224" s="87"/>
      <c r="M224" s="131" t="s">
        <v>2570</v>
      </c>
      <c r="N224" s="107"/>
      <c r="P224" s="87" t="str">
        <f>IF(COUNTIF(L224:O224,"=*")&gt;1,"Multiple", IF(L224="P","Surface",IF(M224="P", "Underground",IF(N224="P", "Placer", IF(O224="P", "Solution","")))))</f>
        <v>Underground</v>
      </c>
      <c r="Q224" s="95" t="s">
        <v>11</v>
      </c>
      <c r="R224" s="93" t="s">
        <v>2570</v>
      </c>
      <c r="S224" s="33"/>
      <c r="T224" s="12">
        <v>41.886199198200003</v>
      </c>
      <c r="U224" s="13">
        <v>-110.60172866000001</v>
      </c>
      <c r="V224" s="144">
        <v>22</v>
      </c>
      <c r="W224" s="144">
        <v>116</v>
      </c>
      <c r="X224" s="137">
        <v>17</v>
      </c>
      <c r="Y224" s="138"/>
      <c r="Z224" s="134" t="s">
        <v>84</v>
      </c>
      <c r="AA224" s="87" t="s">
        <v>3205</v>
      </c>
      <c r="AB224" s="134" t="s">
        <v>22</v>
      </c>
      <c r="AC224" s="134" t="s">
        <v>7</v>
      </c>
      <c r="AD224" s="124" t="s">
        <v>2701</v>
      </c>
      <c r="AE224" s="125" t="s">
        <v>2702</v>
      </c>
      <c r="AH224" s="6" t="s">
        <v>115</v>
      </c>
      <c r="AI224" s="187" t="s">
        <v>2105</v>
      </c>
      <c r="AJ224" s="107"/>
      <c r="AO224" s="88" t="s">
        <v>2528</v>
      </c>
      <c r="AQ224" s="136"/>
      <c r="AR224" s="107" t="s">
        <v>2570</v>
      </c>
      <c r="AS224" s="18" t="s">
        <v>1088</v>
      </c>
      <c r="AT224" s="18" t="s">
        <v>1088</v>
      </c>
      <c r="AU224" s="76">
        <v>1933</v>
      </c>
      <c r="AV224" s="76">
        <v>1933</v>
      </c>
      <c r="BA224" s="76">
        <v>1933</v>
      </c>
      <c r="BE224" s="184">
        <v>109</v>
      </c>
      <c r="BF224" s="97"/>
      <c r="BG224" s="107"/>
      <c r="BJ224" s="107"/>
      <c r="BM224" s="1" t="s">
        <v>2705</v>
      </c>
      <c r="BO224" s="131" t="s">
        <v>3132</v>
      </c>
      <c r="BR224" s="15" t="s">
        <v>1087</v>
      </c>
      <c r="BU224" s="76"/>
      <c r="BV224" s="76"/>
      <c r="BW224" s="76"/>
      <c r="BX224" s="76"/>
      <c r="BY224" s="76"/>
      <c r="BZ224" s="76"/>
      <c r="CA224" s="76"/>
      <c r="CB224" s="107"/>
    </row>
    <row r="225" spans="1:80" x14ac:dyDescent="0.25">
      <c r="A225" s="96">
        <f t="shared" si="10"/>
        <v>219</v>
      </c>
      <c r="B225" s="134" t="s">
        <v>196</v>
      </c>
      <c r="D225" s="134" t="s">
        <v>2697</v>
      </c>
      <c r="E225" s="134" t="s">
        <v>2726</v>
      </c>
      <c r="F225" s="1">
        <f t="shared" si="12"/>
        <v>152</v>
      </c>
      <c r="G225" s="86">
        <v>42991</v>
      </c>
      <c r="H225" s="87" t="s">
        <v>2698</v>
      </c>
      <c r="I225" s="134" t="s">
        <v>387</v>
      </c>
      <c r="J225" s="134" t="s">
        <v>26</v>
      </c>
      <c r="K225" s="134" t="s">
        <v>27</v>
      </c>
      <c r="L225" s="87"/>
      <c r="M225" s="131" t="s">
        <v>2570</v>
      </c>
      <c r="N225" s="107"/>
      <c r="P225" s="87" t="str">
        <f>IF(COUNTIF(L225:O225,"=*")&gt;1,"Multiple", IF(L225="P","Surface",IF(M225="P", "Underground",IF(N225="P", "Placer", IF(O225="P", "Solution","")))))</f>
        <v>Underground</v>
      </c>
      <c r="Q225" s="95" t="s">
        <v>2768</v>
      </c>
      <c r="R225" s="93" t="s">
        <v>2570</v>
      </c>
      <c r="S225" s="148"/>
      <c r="T225" s="4">
        <v>41.785456000000003</v>
      </c>
      <c r="U225" s="9">
        <v>-106.84358899999999</v>
      </c>
      <c r="V225" s="144">
        <v>21</v>
      </c>
      <c r="W225" s="144">
        <v>84</v>
      </c>
      <c r="X225" s="137">
        <v>14</v>
      </c>
      <c r="Y225" s="138"/>
      <c r="Z225" s="134" t="s">
        <v>8</v>
      </c>
      <c r="AA225" s="87" t="s">
        <v>3205</v>
      </c>
      <c r="AB225" s="134" t="s">
        <v>2360</v>
      </c>
      <c r="AC225" s="134" t="s">
        <v>7</v>
      </c>
      <c r="AD225" s="124" t="s">
        <v>2701</v>
      </c>
      <c r="AE225" s="125" t="s">
        <v>2702</v>
      </c>
      <c r="AF225" s="6" t="s">
        <v>1089</v>
      </c>
      <c r="AG225" s="1">
        <v>6</v>
      </c>
      <c r="AH225" s="6" t="s">
        <v>867</v>
      </c>
      <c r="AI225" s="187" t="s">
        <v>846</v>
      </c>
      <c r="AJ225" s="107"/>
      <c r="AO225" s="88" t="s">
        <v>2528</v>
      </c>
      <c r="AQ225" s="136"/>
      <c r="AR225" s="107" t="s">
        <v>2570</v>
      </c>
      <c r="AU225" s="76">
        <v>1925</v>
      </c>
      <c r="AV225" s="76">
        <v>1925</v>
      </c>
      <c r="BA225" s="76">
        <v>1925</v>
      </c>
      <c r="BE225" s="184">
        <v>250</v>
      </c>
      <c r="BF225" s="97"/>
      <c r="BG225" s="107"/>
      <c r="BJ225" s="107"/>
      <c r="BM225" s="1" t="s">
        <v>2705</v>
      </c>
      <c r="BO225" s="131" t="s">
        <v>2960</v>
      </c>
      <c r="BU225" s="76"/>
      <c r="BV225" s="76"/>
      <c r="BW225" s="76"/>
      <c r="BX225" s="76"/>
      <c r="BY225" s="76"/>
      <c r="BZ225" s="76"/>
      <c r="CA225" s="76"/>
      <c r="CB225" s="107"/>
    </row>
    <row r="226" spans="1:80" s="2" customFormat="1" x14ac:dyDescent="0.25">
      <c r="A226" s="96">
        <f t="shared" si="10"/>
        <v>220</v>
      </c>
      <c r="B226" s="135" t="s">
        <v>196</v>
      </c>
      <c r="C226" s="77" t="s">
        <v>2460</v>
      </c>
      <c r="D226" s="92" t="s">
        <v>2575</v>
      </c>
      <c r="E226" s="135"/>
      <c r="F226" s="2">
        <v>152</v>
      </c>
      <c r="G226" s="89">
        <v>42991</v>
      </c>
      <c r="H226" s="79" t="s">
        <v>2698</v>
      </c>
      <c r="I226" s="135" t="s">
        <v>387</v>
      </c>
      <c r="J226" s="135" t="s">
        <v>26</v>
      </c>
      <c r="K226" s="135" t="s">
        <v>27</v>
      </c>
      <c r="L226" s="79"/>
      <c r="M226" s="139"/>
      <c r="N226" s="78"/>
      <c r="P226" s="79" t="str">
        <f>IF(COUNTIF(L226:O226,"=*")&gt;1,"Multiple", IF(L226="P","Surface",IF(M226="P", "Underground",IF(N226="P", "Placer", IF(O226="P", "Solution","")))))</f>
        <v/>
      </c>
      <c r="Q226" s="95" t="s">
        <v>2486</v>
      </c>
      <c r="R226" s="90" t="s">
        <v>2570</v>
      </c>
      <c r="S226" s="147"/>
      <c r="T226" s="5">
        <v>41.785456000000003</v>
      </c>
      <c r="U226" s="19">
        <v>-106.84358899999999</v>
      </c>
      <c r="V226" s="145">
        <v>21</v>
      </c>
      <c r="W226" s="145">
        <v>84</v>
      </c>
      <c r="X226" s="142">
        <v>14</v>
      </c>
      <c r="Y226" s="143"/>
      <c r="Z226" s="135" t="s">
        <v>8</v>
      </c>
      <c r="AA226" s="87" t="s">
        <v>3205</v>
      </c>
      <c r="AB226" s="135" t="s">
        <v>2360</v>
      </c>
      <c r="AC226" s="135" t="s">
        <v>7</v>
      </c>
      <c r="AD226" s="124" t="s">
        <v>2701</v>
      </c>
      <c r="AE226" s="125" t="s">
        <v>2702</v>
      </c>
      <c r="AF226" s="7" t="s">
        <v>1089</v>
      </c>
      <c r="AG226" s="2">
        <v>6</v>
      </c>
      <c r="AH226" s="6" t="s">
        <v>867</v>
      </c>
      <c r="AI226" s="187" t="s">
        <v>846</v>
      </c>
      <c r="AJ226" s="78"/>
      <c r="AO226" s="91" t="s">
        <v>2528</v>
      </c>
      <c r="AQ226" s="141"/>
      <c r="AR226" s="107" t="s">
        <v>2570</v>
      </c>
      <c r="AS226" s="7"/>
      <c r="AT226" s="7"/>
      <c r="AU226" s="77">
        <v>1925</v>
      </c>
      <c r="AV226" s="77">
        <v>1925</v>
      </c>
      <c r="AW226" s="77"/>
      <c r="AX226" s="77"/>
      <c r="AY226" s="77"/>
      <c r="AZ226" s="77"/>
      <c r="BA226" s="77">
        <v>1925</v>
      </c>
      <c r="BE226" s="186"/>
      <c r="BF226" s="92"/>
      <c r="BG226" s="78"/>
      <c r="BJ226" s="78"/>
      <c r="BN226" s="7"/>
      <c r="BO226" s="139" t="s">
        <v>2960</v>
      </c>
      <c r="BU226" s="77"/>
      <c r="BV226" s="77">
        <v>2.84</v>
      </c>
      <c r="BW226" s="77">
        <v>12.08</v>
      </c>
      <c r="BX226" s="77">
        <v>0.47</v>
      </c>
      <c r="BY226" s="77">
        <v>35.4</v>
      </c>
      <c r="BZ226" s="77">
        <v>49.68</v>
      </c>
      <c r="CA226" s="77" t="s">
        <v>839</v>
      </c>
      <c r="CB226" s="78"/>
    </row>
    <row r="227" spans="1:80" s="2" customFormat="1" x14ac:dyDescent="0.25">
      <c r="A227" s="96">
        <f t="shared" si="10"/>
        <v>221</v>
      </c>
      <c r="B227" s="135" t="s">
        <v>196</v>
      </c>
      <c r="C227" s="212" t="s">
        <v>1500</v>
      </c>
      <c r="D227" s="92" t="s">
        <v>2575</v>
      </c>
      <c r="E227" s="135"/>
      <c r="F227" s="2">
        <v>152</v>
      </c>
      <c r="G227" s="89">
        <v>42991</v>
      </c>
      <c r="H227" s="79" t="s">
        <v>2698</v>
      </c>
      <c r="I227" s="135" t="s">
        <v>387</v>
      </c>
      <c r="J227" s="135" t="s">
        <v>26</v>
      </c>
      <c r="K227" s="135" t="s">
        <v>27</v>
      </c>
      <c r="L227" s="77"/>
      <c r="M227" s="139"/>
      <c r="P227" s="79" t="str">
        <f>IF(COUNTIF(L227:O227,"=*")&gt;1,"Multiple", IF(L227="P","Surface",IF(M227="P", "Underground",IF(N227="P", "Placer", IF(O227="P", "Solution","")))))</f>
        <v/>
      </c>
      <c r="Q227" s="95" t="s">
        <v>2486</v>
      </c>
      <c r="R227" s="90" t="s">
        <v>2570</v>
      </c>
      <c r="S227" s="147"/>
      <c r="T227" s="5">
        <v>41.785456000000003</v>
      </c>
      <c r="U227" s="19">
        <v>-106.84358899999999</v>
      </c>
      <c r="V227" s="145"/>
      <c r="W227" s="145"/>
      <c r="X227" s="142"/>
      <c r="Y227" s="143"/>
      <c r="Z227" s="135" t="s">
        <v>8</v>
      </c>
      <c r="AA227" s="87" t="s">
        <v>3205</v>
      </c>
      <c r="AB227" s="135" t="s">
        <v>2360</v>
      </c>
      <c r="AC227" s="135" t="s">
        <v>7</v>
      </c>
      <c r="AD227" s="124" t="s">
        <v>2701</v>
      </c>
      <c r="AE227" s="125" t="s">
        <v>2702</v>
      </c>
      <c r="AF227" s="213" t="s">
        <v>807</v>
      </c>
      <c r="AG227" s="205">
        <v>4</v>
      </c>
      <c r="AH227" s="6" t="s">
        <v>867</v>
      </c>
      <c r="AI227" s="187" t="s">
        <v>846</v>
      </c>
      <c r="AM227" s="205"/>
      <c r="AN227" s="205"/>
      <c r="AO227" s="91" t="s">
        <v>2528</v>
      </c>
      <c r="AP227" s="205"/>
      <c r="AQ227" s="141"/>
      <c r="AR227" s="107" t="s">
        <v>2570</v>
      </c>
      <c r="AS227" s="7"/>
      <c r="AT227" s="7"/>
      <c r="AU227" s="77"/>
      <c r="AV227" s="77"/>
      <c r="AW227" s="77"/>
      <c r="AX227" s="77"/>
      <c r="AY227" s="77"/>
      <c r="AZ227" s="77"/>
      <c r="BA227" s="77"/>
      <c r="BE227" s="186"/>
      <c r="BN227" s="7" t="s">
        <v>807</v>
      </c>
      <c r="BO227" s="139" t="s">
        <v>2960</v>
      </c>
      <c r="BU227" s="212">
        <v>11430</v>
      </c>
      <c r="BV227" s="212">
        <v>3.1</v>
      </c>
      <c r="BW227" s="212">
        <v>11.4</v>
      </c>
      <c r="BX227" s="212">
        <v>0.6</v>
      </c>
      <c r="BY227" s="212">
        <v>33.799999999999997</v>
      </c>
      <c r="BZ227" s="212">
        <v>51.7</v>
      </c>
      <c r="CA227" s="212" t="s">
        <v>841</v>
      </c>
    </row>
    <row r="228" spans="1:80" x14ac:dyDescent="0.25">
      <c r="A228" s="96">
        <f t="shared" si="10"/>
        <v>222</v>
      </c>
      <c r="B228" s="134" t="s">
        <v>197</v>
      </c>
      <c r="D228" s="134" t="s">
        <v>2697</v>
      </c>
      <c r="E228" s="134" t="s">
        <v>2726</v>
      </c>
      <c r="F228" s="1">
        <f>F227+1</f>
        <v>153</v>
      </c>
      <c r="G228" s="86">
        <v>42991</v>
      </c>
      <c r="H228" s="87" t="s">
        <v>2698</v>
      </c>
      <c r="I228" s="134"/>
      <c r="J228" s="134" t="s">
        <v>71</v>
      </c>
      <c r="K228" s="134" t="s">
        <v>16</v>
      </c>
      <c r="L228" s="87"/>
      <c r="M228" s="131" t="s">
        <v>2570</v>
      </c>
      <c r="N228" s="107"/>
      <c r="P228" s="87" t="str">
        <f>IF(COUNTIF(L228:O228,"=*")&gt;1,"Multiple", IF(L228="P","Surface",IF(M228="P", "Underground",IF(N228="P", "Placer", IF(O228="P", "Solution","")))))</f>
        <v>Underground</v>
      </c>
      <c r="Q228" s="95" t="s">
        <v>11</v>
      </c>
      <c r="R228" s="93" t="s">
        <v>2570</v>
      </c>
      <c r="S228" s="33"/>
      <c r="T228" s="12">
        <v>44.885887085199997</v>
      </c>
      <c r="U228" s="13">
        <v>-106.99919583000001</v>
      </c>
      <c r="V228" s="144">
        <v>57</v>
      </c>
      <c r="W228" s="144">
        <v>84</v>
      </c>
      <c r="X228" s="137">
        <v>28</v>
      </c>
      <c r="Y228" s="138"/>
      <c r="Z228" s="134" t="s">
        <v>29</v>
      </c>
      <c r="AA228" s="87" t="s">
        <v>3205</v>
      </c>
      <c r="AB228" s="134" t="s">
        <v>22</v>
      </c>
      <c r="AC228" s="134" t="s">
        <v>7</v>
      </c>
      <c r="AD228" s="124" t="s">
        <v>2701</v>
      </c>
      <c r="AE228" s="125" t="s">
        <v>2702</v>
      </c>
      <c r="AH228" s="6" t="s">
        <v>805</v>
      </c>
      <c r="AI228" s="187" t="s">
        <v>835</v>
      </c>
      <c r="AJ228" s="107"/>
      <c r="AO228" s="88" t="s">
        <v>2528</v>
      </c>
      <c r="AQ228" s="136"/>
      <c r="AR228" s="107" t="s">
        <v>2570</v>
      </c>
      <c r="AS228" s="6" t="s">
        <v>1091</v>
      </c>
      <c r="AT228" s="6" t="s">
        <v>1091</v>
      </c>
      <c r="AU228" s="76">
        <v>1920</v>
      </c>
      <c r="AV228" s="76">
        <v>1945</v>
      </c>
      <c r="BA228" s="76">
        <v>1945</v>
      </c>
      <c r="BE228" s="184">
        <v>139636</v>
      </c>
      <c r="BF228" s="97"/>
      <c r="BG228" s="107"/>
      <c r="BJ228" s="107"/>
      <c r="BM228" s="1" t="s">
        <v>2705</v>
      </c>
      <c r="BO228" s="131" t="s">
        <v>2714</v>
      </c>
      <c r="BR228" s="15" t="s">
        <v>1090</v>
      </c>
      <c r="BU228" s="76"/>
      <c r="BV228" s="76"/>
      <c r="BW228" s="76"/>
      <c r="BX228" s="76"/>
      <c r="BY228" s="76"/>
      <c r="BZ228" s="76"/>
      <c r="CA228" s="76"/>
      <c r="CB228" s="107"/>
    </row>
    <row r="229" spans="1:80" x14ac:dyDescent="0.25">
      <c r="A229" s="96">
        <f t="shared" si="10"/>
        <v>223</v>
      </c>
      <c r="B229" s="134" t="s">
        <v>1092</v>
      </c>
      <c r="D229" s="97" t="s">
        <v>61</v>
      </c>
      <c r="E229" s="134" t="s">
        <v>2726</v>
      </c>
      <c r="F229" s="1">
        <f>F228+1</f>
        <v>154</v>
      </c>
      <c r="G229" s="86">
        <v>42991</v>
      </c>
      <c r="H229" s="87" t="s">
        <v>2698</v>
      </c>
      <c r="I229" s="134"/>
      <c r="J229" s="134" t="s">
        <v>59</v>
      </c>
      <c r="K229" s="134" t="s">
        <v>57</v>
      </c>
      <c r="L229" s="87"/>
      <c r="M229" s="131" t="s">
        <v>2570</v>
      </c>
      <c r="N229" s="107"/>
      <c r="P229" s="87" t="str">
        <f>IF(COUNTIF(L229:O229,"=*")&gt;1,"Multiple", IF(L229="P","Surface",IF(M229="P", "Underground",IF(N229="P", "Placer", IF(O229="P", "Solution","")))))</f>
        <v>Underground</v>
      </c>
      <c r="Q229" s="95" t="s">
        <v>2765</v>
      </c>
      <c r="R229" s="93" t="s">
        <v>2570</v>
      </c>
      <c r="S229" s="33"/>
      <c r="T229" s="12">
        <v>43.206324704899998</v>
      </c>
      <c r="U229" s="13">
        <v>-110.704609899</v>
      </c>
      <c r="V229" s="136">
        <v>37</v>
      </c>
      <c r="W229" s="136">
        <v>116</v>
      </c>
      <c r="X229" s="137">
        <v>1</v>
      </c>
      <c r="Y229" s="138"/>
      <c r="Z229" s="134" t="s">
        <v>84</v>
      </c>
      <c r="AA229" s="87" t="s">
        <v>3205</v>
      </c>
      <c r="AB229" s="134" t="s">
        <v>61</v>
      </c>
      <c r="AC229" s="134"/>
      <c r="AD229" s="124" t="s">
        <v>2701</v>
      </c>
      <c r="AE229" s="125" t="s">
        <v>2702</v>
      </c>
      <c r="AG229" s="1">
        <v>8</v>
      </c>
      <c r="AH229" s="6" t="s">
        <v>233</v>
      </c>
      <c r="AI229" s="187" t="s">
        <v>846</v>
      </c>
      <c r="AJ229" s="107"/>
      <c r="AO229" s="88" t="s">
        <v>2528</v>
      </c>
      <c r="AQ229" s="136"/>
      <c r="AR229" s="107" t="s">
        <v>2856</v>
      </c>
      <c r="AS229" s="6" t="s">
        <v>1093</v>
      </c>
      <c r="AT229" s="6" t="s">
        <v>1093</v>
      </c>
      <c r="BE229" s="191"/>
      <c r="BG229" s="107"/>
      <c r="BJ229" s="107"/>
      <c r="BO229" s="131" t="s">
        <v>2858</v>
      </c>
      <c r="BU229" s="76"/>
      <c r="BV229" s="76"/>
      <c r="BW229" s="76"/>
      <c r="BX229" s="76"/>
      <c r="BY229" s="76"/>
      <c r="BZ229" s="76"/>
      <c r="CA229" s="76"/>
      <c r="CB229" s="107"/>
    </row>
    <row r="230" spans="1:80" x14ac:dyDescent="0.25">
      <c r="A230" s="96">
        <f t="shared" si="10"/>
        <v>224</v>
      </c>
      <c r="B230" s="134" t="s">
        <v>199</v>
      </c>
      <c r="D230" s="134" t="s">
        <v>2697</v>
      </c>
      <c r="E230" s="134" t="s">
        <v>2726</v>
      </c>
      <c r="F230" s="1">
        <f>F229+1</f>
        <v>155</v>
      </c>
      <c r="G230" s="86">
        <v>42991</v>
      </c>
      <c r="H230" s="87" t="s">
        <v>2698</v>
      </c>
      <c r="I230" s="134"/>
      <c r="J230" s="134" t="s">
        <v>15</v>
      </c>
      <c r="K230" s="134" t="s">
        <v>16</v>
      </c>
      <c r="L230" s="131" t="s">
        <v>2570</v>
      </c>
      <c r="N230" s="107"/>
      <c r="P230" s="87" t="str">
        <f>IF(COUNTIF(L230:O230,"=*")&gt;1,"Multiple", IF(L230="P","Surface",IF(M230="P", "Underground",IF(N230="P", "Placer", IF(O230="P", "Solution","")))))</f>
        <v>Surface</v>
      </c>
      <c r="Q230" s="95" t="s">
        <v>3181</v>
      </c>
      <c r="R230" s="93" t="s">
        <v>2570</v>
      </c>
      <c r="S230" s="33"/>
      <c r="T230" s="12">
        <v>44.900364094300002</v>
      </c>
      <c r="U230" s="13">
        <v>-107.02196525799999</v>
      </c>
      <c r="V230" s="144">
        <v>57</v>
      </c>
      <c r="W230" s="144">
        <v>84</v>
      </c>
      <c r="X230" s="137">
        <v>20</v>
      </c>
      <c r="Y230" s="138"/>
      <c r="Z230" s="134" t="s">
        <v>15</v>
      </c>
      <c r="AA230" s="87" t="s">
        <v>3205</v>
      </c>
      <c r="AB230" s="134" t="s">
        <v>80</v>
      </c>
      <c r="AC230" s="134" t="s">
        <v>7</v>
      </c>
      <c r="AD230" s="124" t="s">
        <v>2701</v>
      </c>
      <c r="AE230" s="125" t="s">
        <v>2702</v>
      </c>
      <c r="AH230" s="21" t="s">
        <v>806</v>
      </c>
      <c r="AI230" s="6" t="s">
        <v>836</v>
      </c>
      <c r="AJ230" s="107"/>
      <c r="AO230" s="88" t="s">
        <v>2528</v>
      </c>
      <c r="AQ230" s="136"/>
      <c r="AR230" s="107" t="s">
        <v>2570</v>
      </c>
      <c r="AS230" s="6" t="s">
        <v>957</v>
      </c>
      <c r="AT230" s="6" t="s">
        <v>957</v>
      </c>
      <c r="BE230" s="184"/>
      <c r="BG230" s="107"/>
      <c r="BJ230" s="107"/>
      <c r="BN230" s="6" t="s">
        <v>1094</v>
      </c>
      <c r="BO230" s="131" t="s">
        <v>2714</v>
      </c>
      <c r="BU230" s="76"/>
      <c r="BV230" s="76"/>
      <c r="BW230" s="76" t="s">
        <v>807</v>
      </c>
      <c r="BX230" s="76"/>
      <c r="BY230" s="76"/>
      <c r="BZ230" s="76"/>
      <c r="CA230" s="76"/>
      <c r="CB230" s="107"/>
    </row>
    <row r="231" spans="1:80" x14ac:dyDescent="0.25">
      <c r="A231" s="96">
        <f t="shared" si="10"/>
        <v>225</v>
      </c>
      <c r="B231" s="134" t="s">
        <v>200</v>
      </c>
      <c r="D231" s="134" t="s">
        <v>2697</v>
      </c>
      <c r="E231" s="134" t="s">
        <v>2726</v>
      </c>
      <c r="F231" s="1">
        <f>F230+1</f>
        <v>156</v>
      </c>
      <c r="G231" s="86">
        <v>42991</v>
      </c>
      <c r="H231" s="87" t="s">
        <v>2698</v>
      </c>
      <c r="I231" s="134"/>
      <c r="J231" s="134" t="s">
        <v>82</v>
      </c>
      <c r="K231" s="134" t="s">
        <v>16</v>
      </c>
      <c r="L231" s="87"/>
      <c r="M231" s="131" t="s">
        <v>2570</v>
      </c>
      <c r="N231" s="107"/>
      <c r="P231" s="87" t="str">
        <f>IF(COUNTIF(L231:O231,"=*")&gt;1,"Multiple", IF(L231="P","Surface",IF(M231="P", "Underground",IF(N231="P", "Placer", IF(O231="P", "Solution","")))))</f>
        <v>Underground</v>
      </c>
      <c r="Q231" s="95" t="s">
        <v>11</v>
      </c>
      <c r="R231" s="93" t="s">
        <v>2570</v>
      </c>
      <c r="S231" s="33"/>
      <c r="T231" s="12">
        <v>43.737668003300001</v>
      </c>
      <c r="U231" s="13">
        <v>-106.52449941</v>
      </c>
      <c r="V231" s="144">
        <v>44</v>
      </c>
      <c r="W231" s="144">
        <v>81</v>
      </c>
      <c r="X231" s="137">
        <v>36</v>
      </c>
      <c r="Y231" s="138"/>
      <c r="Z231" s="134" t="s">
        <v>29</v>
      </c>
      <c r="AA231" s="87" t="s">
        <v>3205</v>
      </c>
      <c r="AB231" s="134" t="s">
        <v>22</v>
      </c>
      <c r="AC231" s="134" t="s">
        <v>7</v>
      </c>
      <c r="AD231" s="124" t="s">
        <v>2701</v>
      </c>
      <c r="AE231" s="125" t="s">
        <v>2702</v>
      </c>
      <c r="AH231" s="21" t="s">
        <v>806</v>
      </c>
      <c r="AI231" s="6" t="s">
        <v>836</v>
      </c>
      <c r="AJ231" s="107"/>
      <c r="AO231" s="88" t="s">
        <v>2528</v>
      </c>
      <c r="AQ231" s="136"/>
      <c r="AR231" s="107" t="s">
        <v>2570</v>
      </c>
      <c r="AS231" s="6" t="s">
        <v>2966</v>
      </c>
      <c r="AT231" s="6" t="s">
        <v>2965</v>
      </c>
      <c r="AU231" s="76">
        <v>1935</v>
      </c>
      <c r="AV231" s="76">
        <v>1943</v>
      </c>
      <c r="BA231" s="76">
        <v>1943</v>
      </c>
      <c r="BE231" s="184">
        <v>3687</v>
      </c>
      <c r="BF231" s="97"/>
      <c r="BG231" s="107"/>
      <c r="BJ231" s="107"/>
      <c r="BM231" s="1" t="s">
        <v>2705</v>
      </c>
      <c r="BO231" s="131" t="s">
        <v>2714</v>
      </c>
      <c r="BU231" s="76"/>
      <c r="BV231" s="76"/>
      <c r="BW231" s="76"/>
      <c r="BX231" s="76"/>
      <c r="BY231" s="76"/>
      <c r="BZ231" s="76"/>
      <c r="CA231" s="76"/>
      <c r="CB231" s="107"/>
    </row>
    <row r="232" spans="1:80" x14ac:dyDescent="0.25">
      <c r="A232" s="96">
        <f t="shared" si="10"/>
        <v>226</v>
      </c>
      <c r="B232" s="164" t="s">
        <v>2454</v>
      </c>
      <c r="D232" s="97" t="s">
        <v>61</v>
      </c>
      <c r="E232" s="134" t="s">
        <v>2726</v>
      </c>
      <c r="F232" s="1">
        <f>F231+1</f>
        <v>157</v>
      </c>
      <c r="G232" s="86">
        <v>42991</v>
      </c>
      <c r="H232" s="87" t="s">
        <v>2698</v>
      </c>
      <c r="I232" s="134"/>
      <c r="J232" s="134" t="s">
        <v>26</v>
      </c>
      <c r="K232" s="134" t="s">
        <v>27</v>
      </c>
      <c r="L232" s="87"/>
      <c r="M232" s="131" t="s">
        <v>2570</v>
      </c>
      <c r="N232" s="107"/>
      <c r="P232" s="87" t="str">
        <f>IF(COUNTIF(L232:O232,"=*")&gt;1,"Multiple", IF(L232="P","Surface",IF(M232="P", "Underground",IF(N232="P", "Placer", IF(O232="P", "Solution","")))))</f>
        <v>Underground</v>
      </c>
      <c r="Q232" s="95" t="s">
        <v>2765</v>
      </c>
      <c r="R232" s="93" t="s">
        <v>2570</v>
      </c>
      <c r="S232" s="33"/>
      <c r="T232" s="12">
        <v>42.123365703700003</v>
      </c>
      <c r="U232" s="13">
        <v>-107.026792246</v>
      </c>
      <c r="V232" s="144">
        <v>25</v>
      </c>
      <c r="W232" s="144">
        <v>85</v>
      </c>
      <c r="X232" s="137">
        <v>20</v>
      </c>
      <c r="Y232" s="138"/>
      <c r="Z232" s="134" t="s">
        <v>8</v>
      </c>
      <c r="AA232" s="87" t="s">
        <v>3205</v>
      </c>
      <c r="AB232" s="134" t="s">
        <v>61</v>
      </c>
      <c r="AC232" s="134" t="s">
        <v>7</v>
      </c>
      <c r="AD232" s="124" t="s">
        <v>2701</v>
      </c>
      <c r="AE232" s="125" t="s">
        <v>2702</v>
      </c>
      <c r="AF232" s="6" t="s">
        <v>668</v>
      </c>
      <c r="AG232" s="1">
        <v>5</v>
      </c>
      <c r="AH232" s="6" t="s">
        <v>867</v>
      </c>
      <c r="AI232" s="187" t="s">
        <v>846</v>
      </c>
      <c r="AJ232" s="107"/>
      <c r="AO232" s="88" t="s">
        <v>2528</v>
      </c>
      <c r="AQ232" s="136"/>
      <c r="AR232" s="107" t="s">
        <v>2856</v>
      </c>
      <c r="AU232" s="76">
        <v>1906</v>
      </c>
      <c r="AV232" s="76">
        <v>1906</v>
      </c>
      <c r="BA232" s="76">
        <v>1906</v>
      </c>
      <c r="BE232" s="184"/>
      <c r="BG232" s="107"/>
      <c r="BJ232" s="107"/>
      <c r="BN232" s="6" t="s">
        <v>2335</v>
      </c>
      <c r="BO232" s="131" t="s">
        <v>2859</v>
      </c>
      <c r="BU232" s="76"/>
      <c r="BV232" s="76"/>
      <c r="BW232" s="76"/>
      <c r="BX232" s="76"/>
      <c r="BY232" s="76"/>
      <c r="BZ232" s="76"/>
      <c r="CA232" s="76"/>
      <c r="CB232" s="107"/>
    </row>
    <row r="233" spans="1:80" s="2" customFormat="1" x14ac:dyDescent="0.25">
      <c r="A233" s="96">
        <f t="shared" si="10"/>
        <v>227</v>
      </c>
      <c r="B233" s="165" t="s">
        <v>2454</v>
      </c>
      <c r="C233" s="77" t="s">
        <v>2460</v>
      </c>
      <c r="D233" s="92" t="s">
        <v>2575</v>
      </c>
      <c r="E233" s="135"/>
      <c r="F233" s="2">
        <v>157</v>
      </c>
      <c r="G233" s="89">
        <v>42991</v>
      </c>
      <c r="H233" s="79" t="s">
        <v>2698</v>
      </c>
      <c r="I233" s="135"/>
      <c r="J233" s="135" t="s">
        <v>26</v>
      </c>
      <c r="K233" s="135" t="s">
        <v>27</v>
      </c>
      <c r="L233" s="79"/>
      <c r="M233" s="139"/>
      <c r="N233" s="78"/>
      <c r="P233" s="79" t="str">
        <f>IF(COUNTIF(L233:O233,"=*")&gt;1,"Multiple", IF(L233="P","Surface",IF(M233="P", "Underground",IF(N233="P", "Placer", IF(O233="P", "Solution","")))))</f>
        <v/>
      </c>
      <c r="Q233" s="95" t="s">
        <v>2486</v>
      </c>
      <c r="R233" s="90" t="s">
        <v>2570</v>
      </c>
      <c r="S233" s="34"/>
      <c r="T233" s="26">
        <v>42.123365703700003</v>
      </c>
      <c r="U233" s="27">
        <v>-107.026792246</v>
      </c>
      <c r="V233" s="145">
        <v>25</v>
      </c>
      <c r="W233" s="145">
        <v>85</v>
      </c>
      <c r="X233" s="142">
        <v>20</v>
      </c>
      <c r="Y233" s="143"/>
      <c r="Z233" s="135" t="s">
        <v>8</v>
      </c>
      <c r="AA233" s="87" t="s">
        <v>3205</v>
      </c>
      <c r="AB233" s="135" t="s">
        <v>61</v>
      </c>
      <c r="AC233" s="135" t="s">
        <v>7</v>
      </c>
      <c r="AD233" s="124" t="s">
        <v>2701</v>
      </c>
      <c r="AE233" s="125" t="s">
        <v>2702</v>
      </c>
      <c r="AF233" s="7" t="s">
        <v>668</v>
      </c>
      <c r="AG233" s="2">
        <v>5</v>
      </c>
      <c r="AH233" s="6" t="s">
        <v>867</v>
      </c>
      <c r="AI233" s="187" t="s">
        <v>846</v>
      </c>
      <c r="AJ233" s="78"/>
      <c r="AO233" s="91" t="s">
        <v>2528</v>
      </c>
      <c r="AQ233" s="141"/>
      <c r="AR233" s="107" t="s">
        <v>2856</v>
      </c>
      <c r="AS233" s="7"/>
      <c r="AT233" s="7"/>
      <c r="AU233" s="77">
        <v>1906</v>
      </c>
      <c r="AV233" s="77">
        <v>1906</v>
      </c>
      <c r="AW233" s="77"/>
      <c r="AX233" s="77"/>
      <c r="AY233" s="77"/>
      <c r="AZ233" s="77"/>
      <c r="BA233" s="77">
        <v>1906</v>
      </c>
      <c r="BE233" s="186"/>
      <c r="BG233" s="78"/>
      <c r="BJ233" s="78"/>
      <c r="BN233" s="7" t="s">
        <v>2335</v>
      </c>
      <c r="BO233" s="131" t="s">
        <v>2859</v>
      </c>
      <c r="BU233" s="77"/>
      <c r="BV233" s="77">
        <v>3.37</v>
      </c>
      <c r="BW233" s="77">
        <v>33.81</v>
      </c>
      <c r="BX233" s="77">
        <v>0.15</v>
      </c>
      <c r="BY233" s="77">
        <v>30.45</v>
      </c>
      <c r="BZ233" s="77">
        <v>32.369999999999997</v>
      </c>
      <c r="CA233" s="77" t="s">
        <v>886</v>
      </c>
      <c r="CB233" s="78"/>
    </row>
    <row r="234" spans="1:80" x14ac:dyDescent="0.25">
      <c r="A234" s="96">
        <f t="shared" si="10"/>
        <v>228</v>
      </c>
      <c r="B234" s="164" t="s">
        <v>2455</v>
      </c>
      <c r="D234" s="97" t="s">
        <v>61</v>
      </c>
      <c r="E234" s="134" t="s">
        <v>2726</v>
      </c>
      <c r="F234" s="1">
        <v>158</v>
      </c>
      <c r="G234" s="86">
        <v>42991</v>
      </c>
      <c r="H234" s="87" t="s">
        <v>2698</v>
      </c>
      <c r="I234" s="134"/>
      <c r="J234" s="134" t="s">
        <v>26</v>
      </c>
      <c r="K234" s="134" t="s">
        <v>27</v>
      </c>
      <c r="L234" s="87"/>
      <c r="M234" s="131" t="s">
        <v>2570</v>
      </c>
      <c r="N234" s="107"/>
      <c r="P234" s="87" t="str">
        <f>IF(COUNTIF(L234:O234,"=*")&gt;1,"Multiple", IF(L234="P","Surface",IF(M234="P", "Underground",IF(N234="P", "Placer", IF(O234="P", "Solution","")))))</f>
        <v>Underground</v>
      </c>
      <c r="Q234" s="95" t="s">
        <v>2765</v>
      </c>
      <c r="R234" s="93" t="s">
        <v>2570</v>
      </c>
      <c r="S234" s="33"/>
      <c r="T234" s="12">
        <v>42.022628778600001</v>
      </c>
      <c r="U234" s="13">
        <v>-107.069708977</v>
      </c>
      <c r="V234" s="144">
        <v>24</v>
      </c>
      <c r="W234" s="144">
        <v>86</v>
      </c>
      <c r="X234" s="137">
        <v>26</v>
      </c>
      <c r="Y234" s="138"/>
      <c r="Z234" s="134" t="s">
        <v>8</v>
      </c>
      <c r="AA234" s="87" t="s">
        <v>3205</v>
      </c>
      <c r="AB234" s="134" t="s">
        <v>61</v>
      </c>
      <c r="AC234" s="134" t="s">
        <v>7</v>
      </c>
      <c r="AD234" s="124" t="s">
        <v>2701</v>
      </c>
      <c r="AE234" s="125" t="s">
        <v>2702</v>
      </c>
      <c r="AF234" s="6" t="s">
        <v>1096</v>
      </c>
      <c r="AG234" s="1">
        <v>10</v>
      </c>
      <c r="AH234" s="6" t="s">
        <v>1095</v>
      </c>
      <c r="AI234" s="6" t="s">
        <v>846</v>
      </c>
      <c r="AJ234" s="107"/>
      <c r="AO234" s="88" t="s">
        <v>2528</v>
      </c>
      <c r="AQ234" s="136"/>
      <c r="AR234" s="107" t="s">
        <v>2856</v>
      </c>
      <c r="BE234" s="184"/>
      <c r="BG234" s="107"/>
      <c r="BJ234" s="107"/>
      <c r="BO234" s="131" t="s">
        <v>2859</v>
      </c>
      <c r="BU234" s="76"/>
      <c r="BV234" s="76"/>
      <c r="BW234" s="76"/>
      <c r="BX234" s="76"/>
      <c r="BY234" s="76"/>
      <c r="BZ234" s="76"/>
      <c r="CA234" s="76"/>
      <c r="CB234" s="107"/>
    </row>
    <row r="235" spans="1:80" s="2" customFormat="1" x14ac:dyDescent="0.25">
      <c r="A235" s="96">
        <f t="shared" si="10"/>
        <v>229</v>
      </c>
      <c r="B235" s="165" t="s">
        <v>2455</v>
      </c>
      <c r="C235" s="77" t="s">
        <v>2460</v>
      </c>
      <c r="D235" s="92" t="s">
        <v>2575</v>
      </c>
      <c r="E235" s="135"/>
      <c r="F235" s="2">
        <v>158</v>
      </c>
      <c r="G235" s="89">
        <v>42991</v>
      </c>
      <c r="H235" s="79" t="s">
        <v>2698</v>
      </c>
      <c r="I235" s="135"/>
      <c r="J235" s="135" t="s">
        <v>26</v>
      </c>
      <c r="K235" s="135" t="s">
        <v>27</v>
      </c>
      <c r="L235" s="79"/>
      <c r="M235" s="139"/>
      <c r="N235" s="78"/>
      <c r="P235" s="79" t="str">
        <f>IF(COUNTIF(L235:O235,"=*")&gt;1,"Multiple", IF(L235="P","Surface",IF(M235="P", "Underground",IF(N235="P", "Placer", IF(O235="P", "Solution","")))))</f>
        <v/>
      </c>
      <c r="Q235" s="95" t="s">
        <v>2486</v>
      </c>
      <c r="R235" s="90" t="s">
        <v>2570</v>
      </c>
      <c r="S235" s="34"/>
      <c r="T235" s="26">
        <v>42.022628778600001</v>
      </c>
      <c r="U235" s="27">
        <v>-107.069708977</v>
      </c>
      <c r="V235" s="145">
        <v>24</v>
      </c>
      <c r="W235" s="145">
        <v>86</v>
      </c>
      <c r="X235" s="142">
        <v>26</v>
      </c>
      <c r="Y235" s="143"/>
      <c r="Z235" s="135" t="s">
        <v>8</v>
      </c>
      <c r="AA235" s="87" t="s">
        <v>3205</v>
      </c>
      <c r="AB235" s="135" t="s">
        <v>61</v>
      </c>
      <c r="AC235" s="135" t="s">
        <v>7</v>
      </c>
      <c r="AD235" s="124" t="s">
        <v>2701</v>
      </c>
      <c r="AE235" s="125" t="s">
        <v>2702</v>
      </c>
      <c r="AF235" s="7" t="s">
        <v>1096</v>
      </c>
      <c r="AG235" s="2">
        <v>10</v>
      </c>
      <c r="AH235" s="6" t="s">
        <v>1095</v>
      </c>
      <c r="AI235" s="6" t="s">
        <v>846</v>
      </c>
      <c r="AJ235" s="78"/>
      <c r="AO235" s="91" t="s">
        <v>2528</v>
      </c>
      <c r="AQ235" s="141"/>
      <c r="AR235" s="107" t="s">
        <v>2856</v>
      </c>
      <c r="AS235" s="7"/>
      <c r="AT235" s="7"/>
      <c r="AU235" s="77"/>
      <c r="AV235" s="77"/>
      <c r="AW235" s="77"/>
      <c r="AX235" s="77"/>
      <c r="AY235" s="77"/>
      <c r="AZ235" s="77"/>
      <c r="BA235" s="77"/>
      <c r="BE235" s="186"/>
      <c r="BG235" s="78"/>
      <c r="BJ235" s="78"/>
      <c r="BN235" s="7"/>
      <c r="BO235" s="131" t="s">
        <v>2859</v>
      </c>
      <c r="BU235" s="77"/>
      <c r="BV235" s="77">
        <v>10.92</v>
      </c>
      <c r="BW235" s="77">
        <v>32.630000000000003</v>
      </c>
      <c r="BX235" s="77">
        <v>0.28000000000000003</v>
      </c>
      <c r="BY235" s="77">
        <v>25.93</v>
      </c>
      <c r="BZ235" s="77">
        <v>30.52</v>
      </c>
      <c r="CA235" s="77" t="s">
        <v>886</v>
      </c>
      <c r="CB235" s="78"/>
    </row>
    <row r="236" spans="1:80" x14ac:dyDescent="0.25">
      <c r="A236" s="96">
        <f t="shared" si="10"/>
        <v>230</v>
      </c>
      <c r="B236" s="134" t="s">
        <v>201</v>
      </c>
      <c r="D236" s="134" t="s">
        <v>2697</v>
      </c>
      <c r="E236" s="134" t="s">
        <v>2726</v>
      </c>
      <c r="F236" s="1">
        <f>F234+1</f>
        <v>159</v>
      </c>
      <c r="G236" s="86">
        <v>42991</v>
      </c>
      <c r="H236" s="87" t="s">
        <v>2698</v>
      </c>
      <c r="I236" s="134" t="s">
        <v>1099</v>
      </c>
      <c r="J236" s="134" t="s">
        <v>51</v>
      </c>
      <c r="K236" s="134" t="s">
        <v>14</v>
      </c>
      <c r="L236" s="87"/>
      <c r="M236" s="131" t="s">
        <v>2570</v>
      </c>
      <c r="N236" s="107"/>
      <c r="P236" s="87" t="str">
        <f>IF(COUNTIF(L236:O236,"=*")&gt;1,"Multiple", IF(L236="P","Surface",IF(M236="P", "Underground",IF(N236="P", "Placer", IF(O236="P", "Solution","")))))</f>
        <v>Underground</v>
      </c>
      <c r="Q236" s="95" t="s">
        <v>11</v>
      </c>
      <c r="R236" s="93" t="s">
        <v>2570</v>
      </c>
      <c r="S236" s="33"/>
      <c r="T236" s="12">
        <v>43.7965948075</v>
      </c>
      <c r="U236" s="13">
        <v>-108.26417226300001</v>
      </c>
      <c r="V236" s="144">
        <v>44</v>
      </c>
      <c r="W236" s="144">
        <v>95</v>
      </c>
      <c r="X236" s="137">
        <v>9</v>
      </c>
      <c r="Y236" s="138"/>
      <c r="Z236" s="134" t="s">
        <v>92</v>
      </c>
      <c r="AA236" s="87" t="s">
        <v>3205</v>
      </c>
      <c r="AB236" s="134" t="s">
        <v>22</v>
      </c>
      <c r="AC236" s="134" t="s">
        <v>7</v>
      </c>
      <c r="AD236" s="124" t="s">
        <v>2701</v>
      </c>
      <c r="AE236" s="125" t="s">
        <v>2702</v>
      </c>
      <c r="AH236" s="6" t="s">
        <v>831</v>
      </c>
      <c r="AI236" s="6" t="s">
        <v>846</v>
      </c>
      <c r="AJ236" s="107"/>
      <c r="AO236" s="88" t="s">
        <v>2528</v>
      </c>
      <c r="AQ236" s="136"/>
      <c r="AR236" s="107" t="s">
        <v>2570</v>
      </c>
      <c r="AS236" s="6" t="s">
        <v>1098</v>
      </c>
      <c r="AT236" s="6" t="s">
        <v>1098</v>
      </c>
      <c r="BE236" s="184"/>
      <c r="BG236" s="107"/>
      <c r="BJ236" s="107"/>
      <c r="BO236" s="131" t="s">
        <v>3166</v>
      </c>
      <c r="BR236" s="15" t="s">
        <v>1097</v>
      </c>
      <c r="BU236" s="76"/>
      <c r="BV236" s="76"/>
      <c r="BW236" s="76"/>
      <c r="BX236" s="76"/>
      <c r="BY236" s="76"/>
      <c r="BZ236" s="76"/>
      <c r="CA236" s="76"/>
      <c r="CB236" s="107"/>
    </row>
    <row r="237" spans="1:80" x14ac:dyDescent="0.25">
      <c r="A237" s="96">
        <f t="shared" si="10"/>
        <v>231</v>
      </c>
      <c r="B237" s="134" t="s">
        <v>202</v>
      </c>
      <c r="D237" s="134" t="s">
        <v>2697</v>
      </c>
      <c r="E237" s="134" t="s">
        <v>2726</v>
      </c>
      <c r="F237" s="1">
        <f t="shared" ref="F237:F241" si="13">F236+1</f>
        <v>160</v>
      </c>
      <c r="G237" s="86">
        <v>42991</v>
      </c>
      <c r="H237" s="87" t="s">
        <v>2698</v>
      </c>
      <c r="I237" s="134"/>
      <c r="J237" s="134" t="s">
        <v>51</v>
      </c>
      <c r="K237" s="134" t="s">
        <v>14</v>
      </c>
      <c r="L237" s="87"/>
      <c r="M237" s="131" t="s">
        <v>2570</v>
      </c>
      <c r="N237" s="107"/>
      <c r="P237" s="87" t="str">
        <f>IF(COUNTIF(L237:O237,"=*")&gt;1,"Multiple", IF(L237="P","Surface",IF(M237="P", "Underground",IF(N237="P", "Placer", IF(O237="P", "Solution","")))))</f>
        <v>Underground</v>
      </c>
      <c r="Q237" s="95" t="s">
        <v>11</v>
      </c>
      <c r="R237" s="93" t="s">
        <v>2570</v>
      </c>
      <c r="S237" s="33"/>
      <c r="T237" s="12">
        <v>43.796711405000003</v>
      </c>
      <c r="U237" s="13">
        <v>-108.284468789</v>
      </c>
      <c r="V237" s="144">
        <v>44</v>
      </c>
      <c r="W237" s="144">
        <v>95</v>
      </c>
      <c r="X237" s="137">
        <v>8</v>
      </c>
      <c r="Y237" s="138"/>
      <c r="Z237" s="134" t="s">
        <v>92</v>
      </c>
      <c r="AA237" s="87" t="s">
        <v>3205</v>
      </c>
      <c r="AB237" s="134" t="s">
        <v>22</v>
      </c>
      <c r="AC237" s="134" t="s">
        <v>7</v>
      </c>
      <c r="AD237" s="124" t="s">
        <v>2701</v>
      </c>
      <c r="AE237" s="125" t="s">
        <v>2702</v>
      </c>
      <c r="AH237" s="6" t="s">
        <v>831</v>
      </c>
      <c r="AI237" s="6" t="s">
        <v>846</v>
      </c>
      <c r="AJ237" s="107"/>
      <c r="AO237" s="88" t="s">
        <v>2528</v>
      </c>
      <c r="AQ237" s="136"/>
      <c r="AR237" s="107" t="s">
        <v>2570</v>
      </c>
      <c r="AS237" s="6" t="s">
        <v>1098</v>
      </c>
      <c r="AT237" s="6" t="s">
        <v>1098</v>
      </c>
      <c r="BE237" s="184"/>
      <c r="BG237" s="107"/>
      <c r="BJ237" s="107"/>
      <c r="BO237" s="131" t="s">
        <v>3166</v>
      </c>
      <c r="BR237" s="15" t="s">
        <v>1100</v>
      </c>
      <c r="BU237" s="76"/>
      <c r="BV237" s="76"/>
      <c r="BW237" s="76"/>
      <c r="BX237" s="76"/>
      <c r="BY237" s="76"/>
      <c r="BZ237" s="76"/>
      <c r="CA237" s="76"/>
      <c r="CB237" s="107"/>
    </row>
    <row r="238" spans="1:80" ht="30" x14ac:dyDescent="0.25">
      <c r="A238" s="96">
        <f t="shared" si="10"/>
        <v>232</v>
      </c>
      <c r="B238" s="134" t="s">
        <v>203</v>
      </c>
      <c r="D238" s="134" t="s">
        <v>2697</v>
      </c>
      <c r="E238" s="134" t="s">
        <v>2726</v>
      </c>
      <c r="F238" s="1">
        <f t="shared" si="13"/>
        <v>161</v>
      </c>
      <c r="G238" s="86">
        <v>42991</v>
      </c>
      <c r="H238" s="87" t="s">
        <v>2698</v>
      </c>
      <c r="I238" s="134" t="s">
        <v>1102</v>
      </c>
      <c r="J238" s="134" t="s">
        <v>51</v>
      </c>
      <c r="K238" s="134" t="s">
        <v>14</v>
      </c>
      <c r="L238" s="87"/>
      <c r="M238" s="131" t="s">
        <v>2570</v>
      </c>
      <c r="N238" s="107"/>
      <c r="P238" s="87" t="str">
        <f>IF(COUNTIF(L238:O238,"=*")&gt;1,"Multiple", IF(L238="P","Surface",IF(M238="P", "Underground",IF(N238="P", "Placer", IF(O238="P", "Solution","")))))</f>
        <v>Underground</v>
      </c>
      <c r="Q238" s="95" t="s">
        <v>11</v>
      </c>
      <c r="R238" s="93" t="s">
        <v>2570</v>
      </c>
      <c r="S238" s="33"/>
      <c r="T238" s="12">
        <v>43.796711405000003</v>
      </c>
      <c r="U238" s="13">
        <v>-108.284468789</v>
      </c>
      <c r="V238" s="144">
        <v>44</v>
      </c>
      <c r="W238" s="144">
        <v>95</v>
      </c>
      <c r="X238" s="137">
        <v>8</v>
      </c>
      <c r="Y238" s="138"/>
      <c r="Z238" s="134" t="s">
        <v>92</v>
      </c>
      <c r="AA238" s="87" t="s">
        <v>3205</v>
      </c>
      <c r="AB238" s="134" t="s">
        <v>22</v>
      </c>
      <c r="AC238" s="134" t="s">
        <v>7</v>
      </c>
      <c r="AD238" s="124" t="s">
        <v>2701</v>
      </c>
      <c r="AE238" s="125" t="s">
        <v>2702</v>
      </c>
      <c r="AH238" s="6" t="s">
        <v>831</v>
      </c>
      <c r="AI238" s="6" t="s">
        <v>846</v>
      </c>
      <c r="AJ238" s="107"/>
      <c r="AO238" s="88" t="s">
        <v>2528</v>
      </c>
      <c r="AQ238" s="136"/>
      <c r="AR238" s="107" t="s">
        <v>2570</v>
      </c>
      <c r="AS238" s="6" t="s">
        <v>1098</v>
      </c>
      <c r="AT238" s="6" t="s">
        <v>1098</v>
      </c>
      <c r="AU238" s="76">
        <v>1940</v>
      </c>
      <c r="AV238" s="76">
        <v>1946</v>
      </c>
      <c r="BA238" s="76">
        <v>1946</v>
      </c>
      <c r="BE238" s="184"/>
      <c r="BG238" s="107"/>
      <c r="BJ238" s="107"/>
      <c r="BO238" s="131" t="s">
        <v>3167</v>
      </c>
      <c r="BR238" s="15" t="s">
        <v>1101</v>
      </c>
      <c r="BU238" s="76" t="s">
        <v>807</v>
      </c>
      <c r="BV238" s="76"/>
      <c r="BW238" s="76"/>
      <c r="BX238" s="76"/>
      <c r="BY238" s="76"/>
      <c r="BZ238" s="76"/>
      <c r="CA238" s="76"/>
      <c r="CB238" s="107"/>
    </row>
    <row r="239" spans="1:80" x14ac:dyDescent="0.25">
      <c r="A239" s="96">
        <f t="shared" si="10"/>
        <v>233</v>
      </c>
      <c r="B239" s="134" t="s">
        <v>205</v>
      </c>
      <c r="D239" s="134" t="s">
        <v>2697</v>
      </c>
      <c r="E239" s="134" t="s">
        <v>2726</v>
      </c>
      <c r="F239" s="1">
        <f t="shared" si="13"/>
        <v>162</v>
      </c>
      <c r="G239" s="86">
        <v>42991</v>
      </c>
      <c r="H239" s="87" t="s">
        <v>2698</v>
      </c>
      <c r="I239" s="134"/>
      <c r="J239" s="134" t="s">
        <v>111</v>
      </c>
      <c r="K239" s="134" t="s">
        <v>57</v>
      </c>
      <c r="L239" s="87"/>
      <c r="M239" s="131" t="s">
        <v>2570</v>
      </c>
      <c r="N239" s="107"/>
      <c r="P239" s="87" t="str">
        <f>IF(COUNTIF(L239:O239,"=*")&gt;1,"Multiple", IF(L239="P","Surface",IF(M239="P", "Underground",IF(N239="P", "Placer", IF(O239="P", "Solution","")))))</f>
        <v>Underground</v>
      </c>
      <c r="Q239" s="95" t="s">
        <v>11</v>
      </c>
      <c r="R239" s="93" t="s">
        <v>2570</v>
      </c>
      <c r="S239" s="33"/>
      <c r="T239" s="12">
        <v>42.873582877099999</v>
      </c>
      <c r="U239" s="13">
        <v>-110.577375969</v>
      </c>
      <c r="V239" s="144">
        <v>34</v>
      </c>
      <c r="W239" s="144">
        <v>115</v>
      </c>
      <c r="X239" s="137">
        <v>33</v>
      </c>
      <c r="Y239" s="138"/>
      <c r="Z239" s="134" t="s">
        <v>110</v>
      </c>
      <c r="AA239" s="87" t="s">
        <v>3206</v>
      </c>
      <c r="AB239" s="134" t="s">
        <v>22</v>
      </c>
      <c r="AC239" s="134" t="s">
        <v>7</v>
      </c>
      <c r="AD239" s="124" t="s">
        <v>2701</v>
      </c>
      <c r="AE239" s="125" t="s">
        <v>2702</v>
      </c>
      <c r="AJ239" s="107"/>
      <c r="AO239" s="88" t="s">
        <v>2528</v>
      </c>
      <c r="AQ239" s="136"/>
      <c r="AR239" s="107" t="s">
        <v>2570</v>
      </c>
      <c r="AS239" s="6" t="s">
        <v>1103</v>
      </c>
      <c r="AT239" s="6" t="s">
        <v>1103</v>
      </c>
      <c r="AU239" s="76">
        <v>1905</v>
      </c>
      <c r="AV239" s="76">
        <v>1905</v>
      </c>
      <c r="BA239" s="76">
        <v>1905</v>
      </c>
      <c r="BE239" s="184"/>
      <c r="BG239" s="107"/>
      <c r="BJ239" s="107"/>
      <c r="BO239" s="131" t="s">
        <v>7</v>
      </c>
      <c r="BU239" s="76"/>
      <c r="BV239" s="76"/>
      <c r="BW239" s="76"/>
      <c r="BX239" s="76"/>
      <c r="BY239" s="76"/>
      <c r="BZ239" s="76"/>
      <c r="CA239" s="76"/>
      <c r="CB239" s="107"/>
    </row>
    <row r="240" spans="1:80" x14ac:dyDescent="0.25">
      <c r="A240" s="96">
        <f t="shared" si="10"/>
        <v>234</v>
      </c>
      <c r="B240" s="134" t="s">
        <v>204</v>
      </c>
      <c r="D240" s="134" t="s">
        <v>2697</v>
      </c>
      <c r="E240" s="134" t="s">
        <v>2726</v>
      </c>
      <c r="F240" s="1">
        <f t="shared" si="13"/>
        <v>163</v>
      </c>
      <c r="G240" s="86">
        <v>42991</v>
      </c>
      <c r="H240" s="87" t="s">
        <v>2698</v>
      </c>
      <c r="I240" s="134" t="s">
        <v>646</v>
      </c>
      <c r="J240" s="134" t="s">
        <v>51</v>
      </c>
      <c r="K240" s="134" t="s">
        <v>14</v>
      </c>
      <c r="L240" s="87"/>
      <c r="M240" s="131" t="s">
        <v>2570</v>
      </c>
      <c r="N240" s="107"/>
      <c r="P240" s="87" t="str">
        <f>IF(COUNTIF(L240:O240,"=*")&gt;1,"Multiple", IF(L240="P","Surface",IF(M240="P", "Underground",IF(N240="P", "Placer", IF(O240="P", "Solution","")))))</f>
        <v>Underground</v>
      </c>
      <c r="Q240" s="95" t="s">
        <v>2768</v>
      </c>
      <c r="R240" s="93" t="s">
        <v>2570</v>
      </c>
      <c r="S240" s="33"/>
      <c r="T240" s="12">
        <v>43.7965948075</v>
      </c>
      <c r="U240" s="13">
        <v>-108.26417226300001</v>
      </c>
      <c r="V240" s="144">
        <v>44</v>
      </c>
      <c r="W240" s="144">
        <v>95</v>
      </c>
      <c r="X240" s="137">
        <v>9</v>
      </c>
      <c r="Y240" s="138"/>
      <c r="Z240" s="134" t="s">
        <v>92</v>
      </c>
      <c r="AA240" s="87" t="s">
        <v>3205</v>
      </c>
      <c r="AB240" s="134" t="s">
        <v>7</v>
      </c>
      <c r="AC240" s="134" t="s">
        <v>7</v>
      </c>
      <c r="AD240" s="124" t="s">
        <v>2701</v>
      </c>
      <c r="AE240" s="125" t="s">
        <v>2702</v>
      </c>
      <c r="AH240" s="6" t="s">
        <v>831</v>
      </c>
      <c r="AI240" s="6" t="s">
        <v>846</v>
      </c>
      <c r="AJ240" s="107"/>
      <c r="AO240" s="88" t="s">
        <v>2528</v>
      </c>
      <c r="AQ240" s="136"/>
      <c r="AR240" s="107" t="s">
        <v>2570</v>
      </c>
      <c r="AS240" s="6" t="s">
        <v>1098</v>
      </c>
      <c r="AT240" s="6" t="s">
        <v>1098</v>
      </c>
      <c r="BE240" s="184"/>
      <c r="BG240" s="107"/>
      <c r="BJ240" s="107"/>
      <c r="BO240" s="131" t="s">
        <v>3166</v>
      </c>
      <c r="BR240" s="15" t="s">
        <v>1104</v>
      </c>
      <c r="BU240" s="76"/>
      <c r="BV240" s="76"/>
      <c r="BW240" s="76"/>
      <c r="BX240" s="76"/>
      <c r="BY240" s="76"/>
      <c r="BZ240" s="76"/>
      <c r="CA240" s="76"/>
      <c r="CB240" s="107"/>
    </row>
    <row r="241" spans="1:80" x14ac:dyDescent="0.25">
      <c r="A241" s="96">
        <f t="shared" si="10"/>
        <v>235</v>
      </c>
      <c r="B241" s="134" t="s">
        <v>206</v>
      </c>
      <c r="D241" s="134" t="s">
        <v>2697</v>
      </c>
      <c r="E241" s="134" t="s">
        <v>2726</v>
      </c>
      <c r="F241" s="1">
        <f t="shared" si="13"/>
        <v>164</v>
      </c>
      <c r="G241" s="86">
        <v>42991</v>
      </c>
      <c r="H241" s="87" t="s">
        <v>2698</v>
      </c>
      <c r="I241" s="134"/>
      <c r="J241" s="134" t="s">
        <v>51</v>
      </c>
      <c r="K241" s="134" t="s">
        <v>14</v>
      </c>
      <c r="L241" s="87"/>
      <c r="M241" s="131" t="s">
        <v>2570</v>
      </c>
      <c r="N241" s="107"/>
      <c r="P241" s="87" t="str">
        <f>IF(COUNTIF(L241:O241,"=*")&gt;1,"Multiple", IF(L241="P","Surface",IF(M241="P", "Underground",IF(N241="P", "Placer", IF(O241="P", "Solution","")))))</f>
        <v>Underground</v>
      </c>
      <c r="Q241" s="95" t="s">
        <v>2768</v>
      </c>
      <c r="R241" s="93" t="s">
        <v>2570</v>
      </c>
      <c r="S241" s="33"/>
      <c r="T241" s="12">
        <v>43.7965948075</v>
      </c>
      <c r="U241" s="13">
        <v>-108.26417226300001</v>
      </c>
      <c r="V241" s="144">
        <v>44</v>
      </c>
      <c r="W241" s="144">
        <v>95</v>
      </c>
      <c r="X241" s="137">
        <v>9</v>
      </c>
      <c r="Y241" s="138"/>
      <c r="Z241" s="134" t="s">
        <v>92</v>
      </c>
      <c r="AA241" s="87" t="s">
        <v>3205</v>
      </c>
      <c r="AB241" s="134" t="s">
        <v>7</v>
      </c>
      <c r="AC241" s="134" t="s">
        <v>7</v>
      </c>
      <c r="AD241" s="124" t="s">
        <v>2701</v>
      </c>
      <c r="AE241" s="125" t="s">
        <v>2702</v>
      </c>
      <c r="AH241" s="6" t="s">
        <v>2375</v>
      </c>
      <c r="AI241" s="187" t="s">
        <v>846</v>
      </c>
      <c r="AJ241" s="107"/>
      <c r="AO241" s="88" t="s">
        <v>2528</v>
      </c>
      <c r="AQ241" s="136"/>
      <c r="AR241" s="107" t="s">
        <v>2570</v>
      </c>
      <c r="AS241" s="6" t="s">
        <v>1098</v>
      </c>
      <c r="AT241" s="6" t="s">
        <v>1098</v>
      </c>
      <c r="AU241" s="76">
        <v>1942</v>
      </c>
      <c r="AV241" s="76">
        <v>1942</v>
      </c>
      <c r="BA241" s="76">
        <v>1942</v>
      </c>
      <c r="BE241" s="184"/>
      <c r="BG241" s="107"/>
      <c r="BJ241" s="107"/>
      <c r="BO241" s="131" t="s">
        <v>3166</v>
      </c>
      <c r="BR241" s="15" t="s">
        <v>1105</v>
      </c>
      <c r="BU241" s="76"/>
      <c r="BV241" s="76"/>
      <c r="BW241" s="76"/>
      <c r="BX241" s="76"/>
      <c r="BY241" s="76"/>
      <c r="BZ241" s="76"/>
      <c r="CA241" s="76"/>
      <c r="CB241" s="107"/>
    </row>
    <row r="242" spans="1:80" s="2" customFormat="1" x14ac:dyDescent="0.25">
      <c r="A242" s="96">
        <f t="shared" si="10"/>
        <v>236</v>
      </c>
      <c r="B242" s="135" t="s">
        <v>206</v>
      </c>
      <c r="C242" s="77" t="s">
        <v>2460</v>
      </c>
      <c r="D242" s="92" t="s">
        <v>2575</v>
      </c>
      <c r="E242" s="135"/>
      <c r="F242" s="2">
        <v>164</v>
      </c>
      <c r="G242" s="89">
        <v>42991</v>
      </c>
      <c r="H242" s="79" t="s">
        <v>2698</v>
      </c>
      <c r="I242" s="135"/>
      <c r="J242" s="135" t="s">
        <v>51</v>
      </c>
      <c r="K242" s="135" t="s">
        <v>14</v>
      </c>
      <c r="L242" s="77"/>
      <c r="M242" s="139"/>
      <c r="P242" s="79" t="str">
        <f>IF(COUNTIF(L242:O242,"=*")&gt;1,"Multiple", IF(L242="P","Surface",IF(M242="P", "Underground",IF(N242="P", "Placer", IF(O242="P", "Solution","")))))</f>
        <v/>
      </c>
      <c r="Q242" s="95" t="s">
        <v>2486</v>
      </c>
      <c r="R242" s="90" t="s">
        <v>2570</v>
      </c>
      <c r="S242" s="34"/>
      <c r="T242" s="26">
        <v>43.7965948075</v>
      </c>
      <c r="U242" s="27">
        <v>-108.26417226300001</v>
      </c>
      <c r="V242" s="141"/>
      <c r="W242" s="141"/>
      <c r="X242" s="142"/>
      <c r="Y242" s="143"/>
      <c r="Z242" s="135" t="s">
        <v>92</v>
      </c>
      <c r="AA242" s="87" t="s">
        <v>3206</v>
      </c>
      <c r="AB242" s="135" t="s">
        <v>7</v>
      </c>
      <c r="AC242" s="135" t="s">
        <v>7</v>
      </c>
      <c r="AD242" s="124" t="s">
        <v>2701</v>
      </c>
      <c r="AE242" s="125" t="s">
        <v>2702</v>
      </c>
      <c r="AF242" s="7"/>
      <c r="AH242" s="6"/>
      <c r="AI242" s="183"/>
      <c r="AO242" s="91" t="s">
        <v>2528</v>
      </c>
      <c r="AQ242" s="141"/>
      <c r="AR242" s="107" t="s">
        <v>2570</v>
      </c>
      <c r="AS242" s="7" t="s">
        <v>1098</v>
      </c>
      <c r="AT242" s="7" t="s">
        <v>1098</v>
      </c>
      <c r="AU242" s="77"/>
      <c r="AV242" s="77"/>
      <c r="AW242" s="77"/>
      <c r="AX242" s="77"/>
      <c r="AY242" s="77"/>
      <c r="AZ242" s="77"/>
      <c r="BA242" s="77"/>
      <c r="BE242" s="186"/>
      <c r="BN242" s="7"/>
      <c r="BO242" s="139"/>
      <c r="BR242" s="17" t="s">
        <v>1106</v>
      </c>
      <c r="BU242" s="77"/>
      <c r="BV242" s="77"/>
      <c r="BW242" s="77"/>
      <c r="BX242" s="77"/>
      <c r="BY242" s="77"/>
      <c r="BZ242" s="77"/>
      <c r="CA242" s="77"/>
    </row>
    <row r="243" spans="1:80" ht="30" x14ac:dyDescent="0.25">
      <c r="A243" s="96">
        <f t="shared" si="10"/>
        <v>237</v>
      </c>
      <c r="B243" s="134" t="s">
        <v>207</v>
      </c>
      <c r="D243" s="134" t="s">
        <v>2697</v>
      </c>
      <c r="E243" s="134" t="s">
        <v>2726</v>
      </c>
      <c r="F243" s="1">
        <f t="shared" ref="F243:F284" si="14">F242+1</f>
        <v>165</v>
      </c>
      <c r="G243" s="86">
        <v>42991</v>
      </c>
      <c r="H243" s="87" t="s">
        <v>2698</v>
      </c>
      <c r="I243" s="134" t="s">
        <v>1108</v>
      </c>
      <c r="J243" s="134" t="s">
        <v>51</v>
      </c>
      <c r="K243" s="134" t="s">
        <v>14</v>
      </c>
      <c r="L243" s="87"/>
      <c r="M243" s="131" t="s">
        <v>2570</v>
      </c>
      <c r="N243" s="107"/>
      <c r="P243" s="87" t="str">
        <f>IF(COUNTIF(L243:O243,"=*")&gt;1,"Multiple", IF(L243="P","Surface",IF(M243="P", "Underground",IF(N243="P", "Placer", IF(O243="P", "Solution","")))))</f>
        <v>Underground</v>
      </c>
      <c r="Q243" s="95" t="s">
        <v>11</v>
      </c>
      <c r="R243" s="93" t="s">
        <v>2570</v>
      </c>
      <c r="S243" s="33"/>
      <c r="T243" s="12">
        <v>43.796711405000003</v>
      </c>
      <c r="U243" s="13">
        <v>-108.284468789</v>
      </c>
      <c r="V243" s="144">
        <v>44</v>
      </c>
      <c r="W243" s="144">
        <v>95</v>
      </c>
      <c r="X243" s="137">
        <v>8</v>
      </c>
      <c r="Y243" s="138"/>
      <c r="Z243" s="134" t="s">
        <v>92</v>
      </c>
      <c r="AA243" s="87" t="s">
        <v>3205</v>
      </c>
      <c r="AB243" s="134" t="s">
        <v>22</v>
      </c>
      <c r="AC243" s="134" t="s">
        <v>7</v>
      </c>
      <c r="AD243" s="124" t="s">
        <v>2701</v>
      </c>
      <c r="AE243" s="125" t="s">
        <v>2702</v>
      </c>
      <c r="AG243" s="1">
        <v>4</v>
      </c>
      <c r="AH243" s="6" t="s">
        <v>2375</v>
      </c>
      <c r="AI243" s="187" t="s">
        <v>846</v>
      </c>
      <c r="AJ243" s="107"/>
      <c r="AO243" s="88" t="s">
        <v>2528</v>
      </c>
      <c r="AQ243" s="136"/>
      <c r="AR243" s="107" t="s">
        <v>2570</v>
      </c>
      <c r="AS243" s="6" t="s">
        <v>1098</v>
      </c>
      <c r="AT243" s="6" t="s">
        <v>1098</v>
      </c>
      <c r="AU243" s="76">
        <v>1946</v>
      </c>
      <c r="AV243" s="76">
        <v>1946</v>
      </c>
      <c r="BA243" s="76">
        <v>1946</v>
      </c>
      <c r="BE243" s="184"/>
      <c r="BG243" s="107"/>
      <c r="BJ243" s="107"/>
      <c r="BO243" s="131" t="s">
        <v>3166</v>
      </c>
      <c r="BR243" s="15" t="s">
        <v>1107</v>
      </c>
      <c r="BU243" s="76"/>
      <c r="BV243" s="76"/>
      <c r="BW243" s="76"/>
      <c r="BX243" s="76"/>
      <c r="BY243" s="76"/>
      <c r="BZ243" s="76"/>
      <c r="CA243" s="76"/>
      <c r="CB243" s="107"/>
    </row>
    <row r="244" spans="1:80" x14ac:dyDescent="0.25">
      <c r="A244" s="96">
        <f t="shared" si="10"/>
        <v>238</v>
      </c>
      <c r="B244" s="134" t="s">
        <v>209</v>
      </c>
      <c r="D244" s="134" t="s">
        <v>2697</v>
      </c>
      <c r="E244" s="134" t="s">
        <v>2726</v>
      </c>
      <c r="F244" s="1">
        <f t="shared" si="14"/>
        <v>166</v>
      </c>
      <c r="G244" s="86">
        <v>42991</v>
      </c>
      <c r="H244" s="87" t="s">
        <v>2698</v>
      </c>
      <c r="I244" s="134"/>
      <c r="J244" s="134" t="s">
        <v>7</v>
      </c>
      <c r="K244" s="134" t="s">
        <v>14</v>
      </c>
      <c r="L244" s="87"/>
      <c r="M244" s="131" t="s">
        <v>2570</v>
      </c>
      <c r="N244" s="107"/>
      <c r="P244" s="87" t="str">
        <f>IF(COUNTIF(L244:O244,"=*")&gt;1,"Multiple", IF(L244="P","Surface",IF(M244="P", "Underground",IF(N244="P", "Placer", IF(O244="P", "Solution","")))))</f>
        <v>Underground</v>
      </c>
      <c r="Q244" s="95" t="s">
        <v>11</v>
      </c>
      <c r="R244" s="93" t="s">
        <v>2570</v>
      </c>
      <c r="S244" s="33"/>
      <c r="T244" s="12">
        <v>44.001875319600003</v>
      </c>
      <c r="U244" s="13">
        <v>-107.615734139</v>
      </c>
      <c r="V244" s="144">
        <v>47</v>
      </c>
      <c r="W244" s="144">
        <v>90</v>
      </c>
      <c r="X244" s="137">
        <v>35</v>
      </c>
      <c r="Y244" s="138"/>
      <c r="Z244" s="134" t="s">
        <v>92</v>
      </c>
      <c r="AA244" s="87" t="s">
        <v>3205</v>
      </c>
      <c r="AB244" s="134" t="s">
        <v>22</v>
      </c>
      <c r="AC244" s="134" t="s">
        <v>7</v>
      </c>
      <c r="AD244" s="124" t="s">
        <v>2701</v>
      </c>
      <c r="AE244" s="125" t="s">
        <v>2702</v>
      </c>
      <c r="AG244" s="1">
        <v>2</v>
      </c>
      <c r="AJ244" s="107"/>
      <c r="AO244" s="88" t="s">
        <v>2528</v>
      </c>
      <c r="AQ244" s="136"/>
      <c r="AR244" s="107" t="s">
        <v>2570</v>
      </c>
      <c r="BE244" s="184"/>
      <c r="BG244" s="107"/>
      <c r="BJ244" s="107"/>
      <c r="BO244" s="131" t="s">
        <v>3109</v>
      </c>
      <c r="BU244" s="76"/>
      <c r="BV244" s="76"/>
      <c r="BW244" s="76"/>
      <c r="BX244" s="76"/>
      <c r="BY244" s="76"/>
      <c r="BZ244" s="76"/>
      <c r="CA244" s="76"/>
      <c r="CB244" s="107"/>
    </row>
    <row r="245" spans="1:80" x14ac:dyDescent="0.25">
      <c r="A245" s="96">
        <f t="shared" si="10"/>
        <v>239</v>
      </c>
      <c r="B245" s="134" t="s">
        <v>208</v>
      </c>
      <c r="D245" s="134" t="s">
        <v>2697</v>
      </c>
      <c r="E245" s="134" t="s">
        <v>2726</v>
      </c>
      <c r="F245" s="1">
        <f t="shared" si="14"/>
        <v>167</v>
      </c>
      <c r="G245" s="86">
        <v>42991</v>
      </c>
      <c r="H245" s="87" t="s">
        <v>2698</v>
      </c>
      <c r="I245" s="134" t="s">
        <v>1110</v>
      </c>
      <c r="J245" s="134" t="s">
        <v>51</v>
      </c>
      <c r="K245" s="134" t="s">
        <v>14</v>
      </c>
      <c r="L245" s="87"/>
      <c r="M245" s="131" t="s">
        <v>2570</v>
      </c>
      <c r="N245" s="107"/>
      <c r="P245" s="87" t="str">
        <f>IF(COUNTIF(L245:O245,"=*")&gt;1,"Multiple", IF(L245="P","Surface",IF(M245="P", "Underground",IF(N245="P", "Placer", IF(O245="P", "Solution","")))))</f>
        <v>Underground</v>
      </c>
      <c r="Q245" s="95" t="s">
        <v>11</v>
      </c>
      <c r="R245" s="93" t="s">
        <v>2570</v>
      </c>
      <c r="S245" s="33"/>
      <c r="T245" s="12">
        <v>43.796711405000003</v>
      </c>
      <c r="U245" s="13">
        <v>-108.284468789</v>
      </c>
      <c r="V245" s="144">
        <v>44</v>
      </c>
      <c r="W245" s="144">
        <v>95</v>
      </c>
      <c r="X245" s="137">
        <v>8</v>
      </c>
      <c r="Y245" s="138"/>
      <c r="Z245" s="134" t="s">
        <v>92</v>
      </c>
      <c r="AA245" s="87" t="s">
        <v>3205</v>
      </c>
      <c r="AB245" s="134"/>
      <c r="AC245" s="134" t="s">
        <v>7</v>
      </c>
      <c r="AD245" s="124" t="s">
        <v>2701</v>
      </c>
      <c r="AE245" s="125" t="s">
        <v>2702</v>
      </c>
      <c r="AH245" s="6" t="s">
        <v>2375</v>
      </c>
      <c r="AI245" s="187" t="s">
        <v>846</v>
      </c>
      <c r="AJ245" s="107"/>
      <c r="AO245" s="88" t="s">
        <v>2528</v>
      </c>
      <c r="AQ245" s="136"/>
      <c r="AR245" s="107" t="s">
        <v>2570</v>
      </c>
      <c r="AS245" s="6" t="s">
        <v>1098</v>
      </c>
      <c r="AT245" s="6" t="s">
        <v>1098</v>
      </c>
      <c r="BE245" s="184"/>
      <c r="BG245" s="107"/>
      <c r="BJ245" s="107"/>
      <c r="BO245" s="131" t="s">
        <v>3166</v>
      </c>
      <c r="BR245" s="15" t="s">
        <v>1109</v>
      </c>
      <c r="BU245" s="76"/>
      <c r="BV245" s="76"/>
      <c r="BW245" s="76"/>
      <c r="BX245" s="76"/>
      <c r="BY245" s="76"/>
      <c r="BZ245" s="76"/>
      <c r="CA245" s="76"/>
      <c r="CB245" s="107"/>
    </row>
    <row r="246" spans="1:80" x14ac:dyDescent="0.25">
      <c r="A246" s="96">
        <f t="shared" si="10"/>
        <v>240</v>
      </c>
      <c r="B246" s="134" t="s">
        <v>210</v>
      </c>
      <c r="D246" s="134" t="s">
        <v>2697</v>
      </c>
      <c r="E246" s="134" t="s">
        <v>2726</v>
      </c>
      <c r="F246" s="1">
        <f t="shared" si="14"/>
        <v>168</v>
      </c>
      <c r="G246" s="86">
        <v>42991</v>
      </c>
      <c r="H246" s="87" t="s">
        <v>2698</v>
      </c>
      <c r="I246" s="134"/>
      <c r="J246" s="134" t="s">
        <v>26</v>
      </c>
      <c r="K246" s="134" t="s">
        <v>27</v>
      </c>
      <c r="L246" s="87"/>
      <c r="M246" s="131" t="s">
        <v>2570</v>
      </c>
      <c r="N246" s="107"/>
      <c r="P246" s="87" t="str">
        <f>IF(COUNTIF(L246:O246,"=*")&gt;1,"Multiple", IF(L246="P","Surface",IF(M246="P", "Underground",IF(N246="P", "Placer", IF(O246="P", "Solution","")))))</f>
        <v>Underground</v>
      </c>
      <c r="Q246" s="95" t="s">
        <v>11</v>
      </c>
      <c r="R246" s="93" t="s">
        <v>2570</v>
      </c>
      <c r="S246" s="33"/>
      <c r="T246" s="12">
        <v>41.777259933400003</v>
      </c>
      <c r="U246" s="13">
        <v>-106.121108896</v>
      </c>
      <c r="V246" s="144">
        <v>21</v>
      </c>
      <c r="W246" s="144">
        <v>78</v>
      </c>
      <c r="X246" s="137">
        <v>24</v>
      </c>
      <c r="Y246" s="138" t="s">
        <v>807</v>
      </c>
      <c r="Z246" s="134" t="s">
        <v>8</v>
      </c>
      <c r="AA246" s="87" t="s">
        <v>3206</v>
      </c>
      <c r="AB246" s="134" t="s">
        <v>7</v>
      </c>
      <c r="AC246" s="134" t="s">
        <v>7</v>
      </c>
      <c r="AD246" s="124" t="s">
        <v>2701</v>
      </c>
      <c r="AE246" s="125" t="s">
        <v>2702</v>
      </c>
      <c r="AF246" s="6" t="s">
        <v>807</v>
      </c>
      <c r="AH246" s="6" t="s">
        <v>831</v>
      </c>
      <c r="AI246" s="187" t="s">
        <v>846</v>
      </c>
      <c r="AJ246" s="107"/>
      <c r="AO246" s="88" t="s">
        <v>2528</v>
      </c>
      <c r="AQ246" s="136"/>
      <c r="AR246" s="107" t="s">
        <v>2570</v>
      </c>
      <c r="AS246" s="6" t="s">
        <v>1111</v>
      </c>
      <c r="AT246" s="6" t="s">
        <v>1111</v>
      </c>
      <c r="AU246" s="76">
        <v>1940</v>
      </c>
      <c r="AV246" s="76">
        <v>1942</v>
      </c>
      <c r="BA246" s="76">
        <v>1942</v>
      </c>
      <c r="BE246" s="184">
        <v>1531</v>
      </c>
      <c r="BF246" s="97"/>
      <c r="BG246" s="107"/>
      <c r="BJ246" s="107"/>
      <c r="BM246" s="1" t="s">
        <v>2705</v>
      </c>
      <c r="BO246" s="131" t="s">
        <v>7</v>
      </c>
      <c r="BR246" s="15" t="s">
        <v>1112</v>
      </c>
      <c r="BU246" s="76"/>
      <c r="BV246" s="76"/>
      <c r="BW246" s="76"/>
      <c r="BX246" s="76"/>
      <c r="BY246" s="76"/>
      <c r="BZ246" s="76"/>
      <c r="CA246" s="76"/>
      <c r="CB246" s="107"/>
    </row>
    <row r="247" spans="1:80" x14ac:dyDescent="0.25">
      <c r="A247" s="96">
        <f t="shared" si="10"/>
        <v>241</v>
      </c>
      <c r="B247" s="134" t="s">
        <v>212</v>
      </c>
      <c r="D247" s="134" t="s">
        <v>2697</v>
      </c>
      <c r="E247" s="134" t="s">
        <v>2726</v>
      </c>
      <c r="F247" s="1">
        <f t="shared" si="14"/>
        <v>169</v>
      </c>
      <c r="G247" s="86">
        <v>42991</v>
      </c>
      <c r="H247" s="87" t="s">
        <v>2698</v>
      </c>
      <c r="I247" s="134" t="s">
        <v>1114</v>
      </c>
      <c r="J247" s="134" t="s">
        <v>82</v>
      </c>
      <c r="K247" s="134" t="s">
        <v>16</v>
      </c>
      <c r="L247" s="87"/>
      <c r="M247" s="131" t="s">
        <v>2570</v>
      </c>
      <c r="N247" s="107"/>
      <c r="P247" s="87" t="str">
        <f>IF(COUNTIF(L247:O247,"=*")&gt;1,"Multiple", IF(L247="P","Surface",IF(M247="P", "Underground",IF(N247="P", "Placer", IF(O247="P", "Solution","")))))</f>
        <v>Underground</v>
      </c>
      <c r="Q247" s="95" t="s">
        <v>11</v>
      </c>
      <c r="R247" s="93" t="s">
        <v>2570</v>
      </c>
      <c r="S247" s="33"/>
      <c r="T247" s="12">
        <v>43.737668003300001</v>
      </c>
      <c r="U247" s="13">
        <v>-106.52449941</v>
      </c>
      <c r="V247" s="144">
        <v>44</v>
      </c>
      <c r="W247" s="144">
        <v>81</v>
      </c>
      <c r="X247" s="137">
        <v>36</v>
      </c>
      <c r="Y247" s="138"/>
      <c r="Z247" s="134" t="s">
        <v>29</v>
      </c>
      <c r="AA247" s="87" t="s">
        <v>3206</v>
      </c>
      <c r="AB247" s="134" t="s">
        <v>22</v>
      </c>
      <c r="AC247" s="134" t="s">
        <v>7</v>
      </c>
      <c r="AD247" s="124" t="s">
        <v>2701</v>
      </c>
      <c r="AE247" s="125" t="s">
        <v>2702</v>
      </c>
      <c r="AH247" s="21" t="s">
        <v>806</v>
      </c>
      <c r="AI247" s="6" t="s">
        <v>836</v>
      </c>
      <c r="AJ247" s="107"/>
      <c r="AO247" s="88" t="s">
        <v>2528</v>
      </c>
      <c r="AQ247" s="136"/>
      <c r="AR247" s="107" t="s">
        <v>2570</v>
      </c>
      <c r="AS247" s="6" t="s">
        <v>807</v>
      </c>
      <c r="AT247" s="6" t="s">
        <v>807</v>
      </c>
      <c r="BE247" s="184"/>
      <c r="BG247" s="107"/>
      <c r="BJ247" s="107"/>
      <c r="BO247" s="131" t="s">
        <v>7</v>
      </c>
      <c r="BU247" s="76"/>
      <c r="BV247" s="76"/>
      <c r="BW247" s="76"/>
      <c r="BX247" s="76"/>
      <c r="BY247" s="76"/>
      <c r="BZ247" s="76"/>
      <c r="CA247" s="76" t="s">
        <v>886</v>
      </c>
      <c r="CB247" s="107"/>
    </row>
    <row r="248" spans="1:80" x14ac:dyDescent="0.25">
      <c r="A248" s="96">
        <f t="shared" si="10"/>
        <v>242</v>
      </c>
      <c r="B248" s="134" t="s">
        <v>213</v>
      </c>
      <c r="D248" s="134" t="s">
        <v>2697</v>
      </c>
      <c r="E248" s="134" t="s">
        <v>2726</v>
      </c>
      <c r="F248" s="1">
        <f t="shared" si="14"/>
        <v>170</v>
      </c>
      <c r="G248" s="86">
        <v>42991</v>
      </c>
      <c r="H248" s="87" t="s">
        <v>2698</v>
      </c>
      <c r="I248" s="210"/>
      <c r="J248" s="134" t="s">
        <v>82</v>
      </c>
      <c r="K248" s="134" t="s">
        <v>16</v>
      </c>
      <c r="L248" s="87"/>
      <c r="M248" s="131" t="s">
        <v>2570</v>
      </c>
      <c r="N248" s="107"/>
      <c r="P248" s="87" t="str">
        <f>IF(COUNTIF(L248:O248,"=*")&gt;1,"Multiple", IF(L248="P","Surface",IF(M248="P", "Underground",IF(N248="P", "Placer", IF(O248="P", "Solution","")))))</f>
        <v>Underground</v>
      </c>
      <c r="Q248" s="95" t="s">
        <v>11</v>
      </c>
      <c r="R248" s="93" t="s">
        <v>2570</v>
      </c>
      <c r="S248" s="33"/>
      <c r="T248" s="12">
        <v>43.737668003300001</v>
      </c>
      <c r="U248" s="13">
        <v>-106.52449941</v>
      </c>
      <c r="V248" s="144">
        <v>44</v>
      </c>
      <c r="W248" s="144">
        <v>81</v>
      </c>
      <c r="X248" s="137">
        <v>36</v>
      </c>
      <c r="Y248" s="138"/>
      <c r="Z248" s="134" t="s">
        <v>29</v>
      </c>
      <c r="AA248" s="87" t="s">
        <v>3206</v>
      </c>
      <c r="AB248" s="134" t="s">
        <v>22</v>
      </c>
      <c r="AC248" s="134" t="s">
        <v>7</v>
      </c>
      <c r="AD248" s="124" t="s">
        <v>2701</v>
      </c>
      <c r="AE248" s="125" t="s">
        <v>2702</v>
      </c>
      <c r="AH248" s="21" t="s">
        <v>806</v>
      </c>
      <c r="AI248" s="6" t="s">
        <v>836</v>
      </c>
      <c r="AJ248" s="107"/>
      <c r="AO248" s="88" t="s">
        <v>2528</v>
      </c>
      <c r="AQ248" s="136"/>
      <c r="AR248" s="107" t="s">
        <v>2570</v>
      </c>
      <c r="BE248" s="184"/>
      <c r="BG248" s="107"/>
      <c r="BJ248" s="107"/>
      <c r="BO248" s="131" t="s">
        <v>7</v>
      </c>
      <c r="BU248" s="76"/>
      <c r="BV248" s="76"/>
      <c r="BW248" s="76"/>
      <c r="BX248" s="76"/>
      <c r="BY248" s="76"/>
      <c r="BZ248" s="76"/>
      <c r="CA248" s="76" t="s">
        <v>886</v>
      </c>
      <c r="CB248" s="107"/>
    </row>
    <row r="249" spans="1:80" x14ac:dyDescent="0.25">
      <c r="A249" s="96">
        <f t="shared" si="10"/>
        <v>243</v>
      </c>
      <c r="B249" s="134" t="s">
        <v>214</v>
      </c>
      <c r="D249" s="134" t="s">
        <v>2697</v>
      </c>
      <c r="E249" s="134" t="s">
        <v>2726</v>
      </c>
      <c r="F249" s="1">
        <f t="shared" si="14"/>
        <v>171</v>
      </c>
      <c r="G249" s="86">
        <v>42991</v>
      </c>
      <c r="H249" s="87" t="s">
        <v>2698</v>
      </c>
      <c r="I249" s="214" t="s">
        <v>807</v>
      </c>
      <c r="J249" s="134" t="s">
        <v>56</v>
      </c>
      <c r="K249" s="134" t="s">
        <v>57</v>
      </c>
      <c r="L249" s="87"/>
      <c r="M249" s="131" t="s">
        <v>2570</v>
      </c>
      <c r="N249" s="107"/>
      <c r="P249" s="87" t="str">
        <f>IF(COUNTIF(L249:O249,"=*")&gt;1,"Multiple", IF(L249="P","Surface",IF(M249="P", "Underground",IF(N249="P", "Placer", IF(O249="P", "Solution","")))))</f>
        <v>Underground</v>
      </c>
      <c r="Q249" s="95" t="s">
        <v>11</v>
      </c>
      <c r="R249" s="93" t="s">
        <v>2570</v>
      </c>
      <c r="S249" s="33"/>
      <c r="T249" s="12">
        <v>41.1625867427</v>
      </c>
      <c r="U249" s="13">
        <v>-110.803891679</v>
      </c>
      <c r="V249" s="144">
        <v>14</v>
      </c>
      <c r="W249" s="144">
        <v>119</v>
      </c>
      <c r="X249" s="137">
        <v>26</v>
      </c>
      <c r="Y249" s="138"/>
      <c r="Z249" s="134" t="s">
        <v>55</v>
      </c>
      <c r="AA249" s="87" t="s">
        <v>3205</v>
      </c>
      <c r="AB249" s="134" t="s">
        <v>7</v>
      </c>
      <c r="AC249" s="134" t="s">
        <v>7</v>
      </c>
      <c r="AD249" s="124" t="s">
        <v>2701</v>
      </c>
      <c r="AE249" s="125" t="s">
        <v>2702</v>
      </c>
      <c r="AG249" s="1">
        <v>4</v>
      </c>
      <c r="AH249" s="6" t="s">
        <v>233</v>
      </c>
      <c r="AI249" s="187" t="s">
        <v>846</v>
      </c>
      <c r="AJ249" s="107"/>
      <c r="AO249" s="88" t="s">
        <v>2528</v>
      </c>
      <c r="AQ249" s="136"/>
      <c r="AR249" s="107" t="s">
        <v>2570</v>
      </c>
      <c r="BE249" s="184"/>
      <c r="BG249" s="107"/>
      <c r="BJ249" s="107"/>
      <c r="BO249" s="131" t="s">
        <v>2787</v>
      </c>
      <c r="BU249" s="76"/>
      <c r="BV249" s="76"/>
      <c r="BW249" s="76"/>
      <c r="BX249" s="76"/>
      <c r="BY249" s="76"/>
      <c r="BZ249" s="76"/>
      <c r="CA249" s="76"/>
      <c r="CB249" s="107"/>
    </row>
    <row r="250" spans="1:80" x14ac:dyDescent="0.25">
      <c r="A250" s="96">
        <f t="shared" si="10"/>
        <v>244</v>
      </c>
      <c r="B250" s="134" t="s">
        <v>215</v>
      </c>
      <c r="D250" s="134" t="s">
        <v>2697</v>
      </c>
      <c r="E250" s="134" t="s">
        <v>2726</v>
      </c>
      <c r="F250" s="1">
        <f>F249+1</f>
        <v>172</v>
      </c>
      <c r="G250" s="86">
        <v>42991</v>
      </c>
      <c r="H250" s="87" t="s">
        <v>2698</v>
      </c>
      <c r="I250" s="214" t="s">
        <v>1115</v>
      </c>
      <c r="J250" s="134" t="s">
        <v>62</v>
      </c>
      <c r="K250" s="134" t="s">
        <v>16</v>
      </c>
      <c r="L250" s="87"/>
      <c r="M250" s="131" t="s">
        <v>2570</v>
      </c>
      <c r="N250" s="107"/>
      <c r="P250" s="87" t="str">
        <f>IF(COUNTIF(L250:O250,"=*")&gt;1,"Multiple", IF(L250="P","Surface",IF(M250="P", "Underground",IF(N250="P", "Placer", IF(O250="P", "Solution","")))))</f>
        <v>Underground</v>
      </c>
      <c r="Q250" s="95" t="s">
        <v>11</v>
      </c>
      <c r="R250" s="93" t="s">
        <v>2570</v>
      </c>
      <c r="S250" s="33"/>
      <c r="T250" s="12">
        <v>42.858823728799997</v>
      </c>
      <c r="U250" s="13">
        <v>-105.877822176</v>
      </c>
      <c r="V250" s="144">
        <v>33</v>
      </c>
      <c r="W250" s="144">
        <v>75</v>
      </c>
      <c r="X250" s="137">
        <v>5</v>
      </c>
      <c r="Y250" s="138"/>
      <c r="Z250" s="134" t="s">
        <v>88</v>
      </c>
      <c r="AA250" s="87" t="s">
        <v>3205</v>
      </c>
      <c r="AB250" s="134" t="s">
        <v>22</v>
      </c>
      <c r="AC250" s="134" t="s">
        <v>7</v>
      </c>
      <c r="AD250" s="124" t="s">
        <v>2701</v>
      </c>
      <c r="AE250" s="125" t="s">
        <v>2702</v>
      </c>
      <c r="AF250" s="6" t="s">
        <v>807</v>
      </c>
      <c r="AG250" s="1">
        <v>7</v>
      </c>
      <c r="AH250" s="18" t="s">
        <v>2333</v>
      </c>
      <c r="AI250" s="187" t="s">
        <v>846</v>
      </c>
      <c r="AJ250" s="107"/>
      <c r="AO250" s="88" t="s">
        <v>2528</v>
      </c>
      <c r="AQ250" s="136"/>
      <c r="AR250" s="107" t="s">
        <v>2570</v>
      </c>
      <c r="AU250" s="76">
        <v>1912</v>
      </c>
      <c r="AV250" s="76">
        <v>1916</v>
      </c>
      <c r="BA250" s="76">
        <v>1916</v>
      </c>
      <c r="BE250" s="184">
        <v>56158</v>
      </c>
      <c r="BF250" s="97"/>
      <c r="BG250" s="107"/>
      <c r="BJ250" s="107"/>
      <c r="BM250" s="1" t="s">
        <v>2705</v>
      </c>
      <c r="BN250" s="6" t="s">
        <v>2334</v>
      </c>
      <c r="BO250" s="131" t="s">
        <v>3168</v>
      </c>
      <c r="BU250" s="76"/>
      <c r="BV250" s="76"/>
      <c r="BW250" s="76"/>
      <c r="BX250" s="76"/>
      <c r="BY250" s="76"/>
      <c r="BZ250" s="76"/>
      <c r="CA250" s="76"/>
      <c r="CB250" s="107"/>
    </row>
    <row r="251" spans="1:80" s="2" customFormat="1" x14ac:dyDescent="0.25">
      <c r="A251" s="96">
        <f t="shared" si="10"/>
        <v>245</v>
      </c>
      <c r="B251" s="135" t="s">
        <v>215</v>
      </c>
      <c r="C251" s="77" t="s">
        <v>2460</v>
      </c>
      <c r="D251" s="92" t="s">
        <v>2575</v>
      </c>
      <c r="E251" s="135"/>
      <c r="F251" s="2">
        <v>172</v>
      </c>
      <c r="G251" s="89">
        <v>42991</v>
      </c>
      <c r="H251" s="79" t="s">
        <v>2698</v>
      </c>
      <c r="I251" s="215" t="s">
        <v>1115</v>
      </c>
      <c r="J251" s="135" t="s">
        <v>62</v>
      </c>
      <c r="K251" s="135" t="s">
        <v>16</v>
      </c>
      <c r="L251" s="79"/>
      <c r="M251" s="139"/>
      <c r="N251" s="78"/>
      <c r="P251" s="79" t="str">
        <f>IF(COUNTIF(L251:O251,"=*")&gt;1,"Multiple", IF(L251="P","Surface",IF(M251="P", "Underground",IF(N251="P", "Placer", IF(O251="P", "Solution","")))))</f>
        <v/>
      </c>
      <c r="Q251" s="95" t="s">
        <v>2486</v>
      </c>
      <c r="R251" s="90" t="s">
        <v>2570</v>
      </c>
      <c r="S251" s="34"/>
      <c r="T251" s="26">
        <v>42.858823728799997</v>
      </c>
      <c r="U251" s="27">
        <v>-105.877822176</v>
      </c>
      <c r="V251" s="145">
        <v>33</v>
      </c>
      <c r="W251" s="145">
        <v>75</v>
      </c>
      <c r="X251" s="142">
        <v>5</v>
      </c>
      <c r="Y251" s="143"/>
      <c r="Z251" s="135" t="s">
        <v>88</v>
      </c>
      <c r="AA251" s="87" t="s">
        <v>3205</v>
      </c>
      <c r="AB251" s="135" t="s">
        <v>22</v>
      </c>
      <c r="AC251" s="135" t="s">
        <v>7</v>
      </c>
      <c r="AD251" s="124" t="s">
        <v>2701</v>
      </c>
      <c r="AE251" s="125" t="s">
        <v>2702</v>
      </c>
      <c r="AF251" s="7" t="s">
        <v>807</v>
      </c>
      <c r="AG251" s="2">
        <v>7</v>
      </c>
      <c r="AH251" s="18" t="s">
        <v>2333</v>
      </c>
      <c r="AI251" s="187" t="s">
        <v>846</v>
      </c>
      <c r="AJ251" s="78"/>
      <c r="AO251" s="91" t="s">
        <v>2528</v>
      </c>
      <c r="AQ251" s="141"/>
      <c r="AR251" s="107" t="s">
        <v>2570</v>
      </c>
      <c r="AS251" s="7"/>
      <c r="AT251" s="7"/>
      <c r="AU251" s="76">
        <v>1912</v>
      </c>
      <c r="AV251" s="76">
        <v>1916</v>
      </c>
      <c r="AW251" s="77"/>
      <c r="AX251" s="77"/>
      <c r="AY251" s="77"/>
      <c r="AZ251" s="77"/>
      <c r="BA251" s="76">
        <v>1916</v>
      </c>
      <c r="BE251" s="186"/>
      <c r="BF251" s="92"/>
      <c r="BG251" s="78"/>
      <c r="BJ251" s="78"/>
      <c r="BN251" s="7" t="s">
        <v>2334</v>
      </c>
      <c r="BO251" s="131" t="s">
        <v>3168</v>
      </c>
      <c r="BU251" s="77">
        <v>9270</v>
      </c>
      <c r="BV251" s="77">
        <v>5.52</v>
      </c>
      <c r="BW251" s="77">
        <v>22.76</v>
      </c>
      <c r="BX251" s="77">
        <v>0.71</v>
      </c>
      <c r="BY251" s="77">
        <v>34.67</v>
      </c>
      <c r="BZ251" s="77">
        <v>37.049999999999997</v>
      </c>
      <c r="CA251" s="77" t="s">
        <v>926</v>
      </c>
      <c r="CB251" s="78"/>
    </row>
    <row r="252" spans="1:80" x14ac:dyDescent="0.25">
      <c r="A252" s="96">
        <f t="shared" si="10"/>
        <v>246</v>
      </c>
      <c r="B252" s="134" t="s">
        <v>1117</v>
      </c>
      <c r="D252" s="134" t="s">
        <v>2697</v>
      </c>
      <c r="E252" s="1" t="s">
        <v>2726</v>
      </c>
      <c r="F252" s="1">
        <v>173</v>
      </c>
      <c r="G252" s="86">
        <v>42991</v>
      </c>
      <c r="H252" s="87" t="s">
        <v>2698</v>
      </c>
      <c r="I252" s="216"/>
      <c r="J252" s="134" t="s">
        <v>154</v>
      </c>
      <c r="K252" s="134" t="s">
        <v>16</v>
      </c>
      <c r="L252" s="131" t="s">
        <v>2570</v>
      </c>
      <c r="N252" s="107"/>
      <c r="P252" s="87" t="str">
        <f>IF(COUNTIF(L252:O252,"=*")&gt;1,"Multiple", IF(L252="P","Surface",IF(M252="P", "Underground",IF(N252="P", "Placer", IF(O252="P", "Solution","")))))</f>
        <v>Surface</v>
      </c>
      <c r="Q252" s="95" t="s">
        <v>3181</v>
      </c>
      <c r="R252" s="93" t="s">
        <v>2570</v>
      </c>
      <c r="S252" s="33"/>
      <c r="T252" s="12">
        <v>44.397339344800002</v>
      </c>
      <c r="U252" s="13">
        <v>-105.802150142</v>
      </c>
      <c r="V252" s="136">
        <v>51</v>
      </c>
      <c r="W252" s="136">
        <v>74</v>
      </c>
      <c r="X252" s="137">
        <v>18</v>
      </c>
      <c r="Y252" s="138"/>
      <c r="Z252" s="134" t="s">
        <v>30</v>
      </c>
      <c r="AA252" s="87" t="s">
        <v>3206</v>
      </c>
      <c r="AB252" s="134" t="s">
        <v>80</v>
      </c>
      <c r="AC252" s="134"/>
      <c r="AD252" s="124" t="s">
        <v>2701</v>
      </c>
      <c r="AE252" s="125" t="s">
        <v>2702</v>
      </c>
      <c r="AF252" s="6" t="s">
        <v>216</v>
      </c>
      <c r="AH252" s="6" t="s">
        <v>805</v>
      </c>
      <c r="AI252" s="6" t="s">
        <v>835</v>
      </c>
      <c r="AJ252" s="107"/>
      <c r="AO252" s="88" t="s">
        <v>2528</v>
      </c>
      <c r="AQ252" s="136"/>
      <c r="AR252" s="107" t="s">
        <v>2570</v>
      </c>
      <c r="AS252" s="6" t="s">
        <v>1119</v>
      </c>
      <c r="AT252" s="6" t="s">
        <v>1119</v>
      </c>
      <c r="AU252" s="76">
        <v>1977</v>
      </c>
      <c r="AV252" s="76">
        <v>1977</v>
      </c>
      <c r="BA252" s="76">
        <v>1977</v>
      </c>
      <c r="BE252" s="184"/>
      <c r="BG252" s="107"/>
      <c r="BJ252" s="107"/>
      <c r="BN252" s="134" t="s">
        <v>961</v>
      </c>
      <c r="BO252" s="131"/>
      <c r="BR252" s="15" t="s">
        <v>1118</v>
      </c>
      <c r="BU252" s="76"/>
      <c r="BV252" s="76"/>
      <c r="BW252" s="76"/>
      <c r="BX252" s="76"/>
      <c r="BY252" s="76"/>
      <c r="BZ252" s="76"/>
      <c r="CA252" s="76" t="s">
        <v>886</v>
      </c>
      <c r="CB252" s="107"/>
    </row>
    <row r="253" spans="1:80" x14ac:dyDescent="0.25">
      <c r="A253" s="96">
        <f t="shared" si="10"/>
        <v>247</v>
      </c>
      <c r="B253" s="134" t="s">
        <v>216</v>
      </c>
      <c r="D253" s="134" t="s">
        <v>2697</v>
      </c>
      <c r="E253" s="134" t="s">
        <v>2726</v>
      </c>
      <c r="F253" s="1">
        <f t="shared" si="14"/>
        <v>174</v>
      </c>
      <c r="G253" s="86">
        <v>42991</v>
      </c>
      <c r="H253" s="87" t="s">
        <v>2698</v>
      </c>
      <c r="I253" s="134"/>
      <c r="J253" s="134" t="s">
        <v>154</v>
      </c>
      <c r="K253" s="134" t="s">
        <v>16</v>
      </c>
      <c r="L253" s="87"/>
      <c r="M253" s="131" t="s">
        <v>2570</v>
      </c>
      <c r="N253" s="107"/>
      <c r="P253" s="87" t="str">
        <f>IF(COUNTIF(L253:O253,"=*")&gt;1,"Multiple", IF(L253="P","Surface",IF(M253="P", "Underground",IF(N253="P", "Placer", IF(O253="P", "Solution","")))))</f>
        <v>Underground</v>
      </c>
      <c r="Q253" s="95" t="s">
        <v>2768</v>
      </c>
      <c r="R253" s="93" t="s">
        <v>2570</v>
      </c>
      <c r="S253" s="33"/>
      <c r="T253" s="12">
        <v>44.396948864099997</v>
      </c>
      <c r="U253" s="13">
        <v>-105.82197581299999</v>
      </c>
      <c r="V253" s="144">
        <v>51</v>
      </c>
      <c r="W253" s="144">
        <v>75</v>
      </c>
      <c r="X253" s="137">
        <v>13</v>
      </c>
      <c r="Y253" s="138"/>
      <c r="Z253" s="134" t="s">
        <v>30</v>
      </c>
      <c r="AA253" s="87" t="s">
        <v>3205</v>
      </c>
      <c r="AB253" s="134" t="s">
        <v>7</v>
      </c>
      <c r="AC253" s="134" t="s">
        <v>7</v>
      </c>
      <c r="AD253" s="124" t="s">
        <v>2701</v>
      </c>
      <c r="AE253" s="125" t="s">
        <v>2702</v>
      </c>
      <c r="AF253" s="6" t="s">
        <v>216</v>
      </c>
      <c r="AG253" s="1">
        <v>16</v>
      </c>
      <c r="AH253" s="6" t="s">
        <v>805</v>
      </c>
      <c r="AI253" s="6" t="s">
        <v>835</v>
      </c>
      <c r="AJ253" s="107"/>
      <c r="AO253" s="88" t="s">
        <v>2528</v>
      </c>
      <c r="AQ253" s="136"/>
      <c r="AR253" s="107" t="s">
        <v>2570</v>
      </c>
      <c r="AS253" s="217"/>
      <c r="AT253" s="217"/>
      <c r="BE253" s="184">
        <v>3500</v>
      </c>
      <c r="BF253" s="97"/>
      <c r="BG253" s="107"/>
      <c r="BJ253" s="107"/>
      <c r="BM253" s="1" t="s">
        <v>2705</v>
      </c>
      <c r="BO253" s="131" t="s">
        <v>2789</v>
      </c>
      <c r="BU253" s="76"/>
      <c r="BV253" s="76"/>
      <c r="BW253" s="76" t="s">
        <v>807</v>
      </c>
      <c r="BX253" s="76"/>
      <c r="BY253" s="76"/>
      <c r="BZ253" s="76"/>
      <c r="CA253" s="76"/>
      <c r="CB253" s="107"/>
    </row>
    <row r="254" spans="1:80" x14ac:dyDescent="0.25">
      <c r="A254" s="96">
        <f t="shared" si="10"/>
        <v>248</v>
      </c>
      <c r="B254" s="134" t="s">
        <v>217</v>
      </c>
      <c r="D254" s="134" t="s">
        <v>2697</v>
      </c>
      <c r="E254" s="134" t="s">
        <v>2726</v>
      </c>
      <c r="F254" s="1">
        <f t="shared" si="14"/>
        <v>175</v>
      </c>
      <c r="G254" s="86">
        <v>42991</v>
      </c>
      <c r="H254" s="87" t="s">
        <v>2698</v>
      </c>
      <c r="I254" s="134"/>
      <c r="J254" s="134" t="s">
        <v>31</v>
      </c>
      <c r="K254" s="134" t="s">
        <v>16</v>
      </c>
      <c r="L254" s="131" t="s">
        <v>2570</v>
      </c>
      <c r="N254" s="107"/>
      <c r="P254" s="87" t="str">
        <f>IF(COUNTIF(L254:O254,"=*")&gt;1,"Multiple", IF(L254="P","Surface",IF(M254="P", "Underground",IF(N254="P", "Placer", IF(O254="P", "Solution","")))))</f>
        <v>Surface</v>
      </c>
      <c r="Q254" s="95" t="s">
        <v>3181</v>
      </c>
      <c r="R254" s="93" t="s">
        <v>2570</v>
      </c>
      <c r="S254" s="33"/>
      <c r="T254" s="12">
        <v>43.483117833199998</v>
      </c>
      <c r="U254" s="13">
        <v>-105.352911058</v>
      </c>
      <c r="V254" s="144">
        <v>41</v>
      </c>
      <c r="W254" s="144">
        <v>71</v>
      </c>
      <c r="X254" s="137">
        <v>35</v>
      </c>
      <c r="Y254" s="138"/>
      <c r="Z254" s="134" t="s">
        <v>88</v>
      </c>
      <c r="AA254" s="87" t="s">
        <v>3205</v>
      </c>
      <c r="AB254" s="134" t="s">
        <v>80</v>
      </c>
      <c r="AC254" s="134" t="s">
        <v>7</v>
      </c>
      <c r="AD254" s="124" t="s">
        <v>2701</v>
      </c>
      <c r="AE254" s="125" t="s">
        <v>2702</v>
      </c>
      <c r="AF254" s="6" t="s">
        <v>797</v>
      </c>
      <c r="AH254" s="21" t="s">
        <v>806</v>
      </c>
      <c r="AI254" s="6" t="s">
        <v>836</v>
      </c>
      <c r="AJ254" s="107"/>
      <c r="AO254" s="88" t="s">
        <v>2528</v>
      </c>
      <c r="AQ254" s="136"/>
      <c r="AR254" s="107" t="s">
        <v>2570</v>
      </c>
      <c r="AS254" s="209" t="s">
        <v>1120</v>
      </c>
      <c r="AT254" s="209" t="s">
        <v>1120</v>
      </c>
      <c r="AU254" s="76">
        <v>1934</v>
      </c>
      <c r="AV254" s="76">
        <v>1934</v>
      </c>
      <c r="BA254" s="76">
        <v>1934</v>
      </c>
      <c r="BE254" s="184"/>
      <c r="BG254" s="107"/>
      <c r="BJ254" s="107"/>
      <c r="BO254" s="131" t="s">
        <v>2714</v>
      </c>
      <c r="BU254" s="76"/>
      <c r="BV254" s="76"/>
      <c r="BW254" s="76"/>
      <c r="BX254" s="76"/>
      <c r="BY254" s="76"/>
      <c r="BZ254" s="76"/>
      <c r="CA254" s="76" t="s">
        <v>886</v>
      </c>
      <c r="CB254" s="107"/>
    </row>
    <row r="255" spans="1:80" x14ac:dyDescent="0.25">
      <c r="A255" s="96">
        <f t="shared" si="10"/>
        <v>249</v>
      </c>
      <c r="B255" s="134" t="s">
        <v>218</v>
      </c>
      <c r="D255" s="134" t="s">
        <v>2697</v>
      </c>
      <c r="E255" s="134" t="s">
        <v>2726</v>
      </c>
      <c r="F255" s="1">
        <f t="shared" si="14"/>
        <v>176</v>
      </c>
      <c r="G255" s="86">
        <v>42991</v>
      </c>
      <c r="H255" s="87" t="s">
        <v>2698</v>
      </c>
      <c r="I255" s="134"/>
      <c r="J255" s="134" t="s">
        <v>59</v>
      </c>
      <c r="K255" s="134" t="s">
        <v>57</v>
      </c>
      <c r="L255" s="87"/>
      <c r="M255" s="131" t="s">
        <v>2570</v>
      </c>
      <c r="N255" s="107"/>
      <c r="P255" s="87" t="str">
        <f>IF(COUNTIF(L255:O255,"=*")&gt;1,"Multiple", IF(L255="P","Surface",IF(M255="P", "Underground",IF(N255="P", "Placer", IF(O255="P", "Solution","")))))</f>
        <v>Underground</v>
      </c>
      <c r="Q255" s="95" t="s">
        <v>2768</v>
      </c>
      <c r="R255" s="93" t="s">
        <v>2570</v>
      </c>
      <c r="S255" s="33"/>
      <c r="T255" s="12">
        <v>41.307759824800002</v>
      </c>
      <c r="U255" s="13">
        <v>-110.74654065599999</v>
      </c>
      <c r="V255" s="144">
        <v>15</v>
      </c>
      <c r="W255" s="144">
        <v>118</v>
      </c>
      <c r="X255" s="137">
        <v>5</v>
      </c>
      <c r="Y255" s="138"/>
      <c r="Z255" s="134" t="s">
        <v>55</v>
      </c>
      <c r="AA255" s="87" t="s">
        <v>3205</v>
      </c>
      <c r="AB255" s="134" t="s">
        <v>7</v>
      </c>
      <c r="AC255" s="134" t="s">
        <v>7</v>
      </c>
      <c r="AD255" s="124" t="s">
        <v>2701</v>
      </c>
      <c r="AE255" s="125" t="s">
        <v>2702</v>
      </c>
      <c r="AH255" s="6" t="s">
        <v>115</v>
      </c>
      <c r="AI255" s="6" t="s">
        <v>846</v>
      </c>
      <c r="AJ255" s="107"/>
      <c r="AO255" s="88" t="s">
        <v>2528</v>
      </c>
      <c r="AQ255" s="136"/>
      <c r="AR255" s="107" t="s">
        <v>2570</v>
      </c>
      <c r="AS255" s="209"/>
      <c r="AT255" s="209"/>
      <c r="BE255" s="184"/>
      <c r="BG255" s="107"/>
      <c r="BJ255" s="107"/>
      <c r="BO255" s="131" t="s">
        <v>2787</v>
      </c>
      <c r="BU255" s="76"/>
      <c r="BV255" s="76"/>
      <c r="BW255" s="76"/>
      <c r="BX255" s="76"/>
      <c r="BY255" s="76"/>
      <c r="BZ255" s="76"/>
      <c r="CA255" s="76"/>
      <c r="CB255" s="107"/>
    </row>
    <row r="256" spans="1:80" x14ac:dyDescent="0.25">
      <c r="A256" s="96">
        <f t="shared" si="10"/>
        <v>250</v>
      </c>
      <c r="B256" s="134" t="s">
        <v>219</v>
      </c>
      <c r="D256" s="134" t="s">
        <v>2697</v>
      </c>
      <c r="E256" s="134" t="s">
        <v>2726</v>
      </c>
      <c r="F256" s="1">
        <f t="shared" si="14"/>
        <v>177</v>
      </c>
      <c r="G256" s="86">
        <v>42991</v>
      </c>
      <c r="H256" s="87" t="s">
        <v>2698</v>
      </c>
      <c r="I256" s="134"/>
      <c r="J256" s="134" t="s">
        <v>51</v>
      </c>
      <c r="K256" s="134" t="s">
        <v>14</v>
      </c>
      <c r="L256" s="87"/>
      <c r="M256" s="131" t="s">
        <v>2570</v>
      </c>
      <c r="N256" s="107"/>
      <c r="P256" s="87" t="str">
        <f>IF(COUNTIF(L256:O256,"=*")&gt;1,"Multiple", IF(L256="P","Surface",IF(M256="P", "Underground",IF(N256="P", "Placer", IF(O256="P", "Solution","")))))</f>
        <v>Underground</v>
      </c>
      <c r="Q256" s="95" t="s">
        <v>11</v>
      </c>
      <c r="R256" s="93" t="s">
        <v>2570</v>
      </c>
      <c r="S256" s="33"/>
      <c r="T256" s="12">
        <v>43.809254058199997</v>
      </c>
      <c r="U256" s="13">
        <v>-108.366183378</v>
      </c>
      <c r="V256" s="144">
        <v>44</v>
      </c>
      <c r="W256" s="144">
        <v>96</v>
      </c>
      <c r="X256" s="137">
        <v>3</v>
      </c>
      <c r="Y256" s="138"/>
      <c r="Z256" s="134" t="s">
        <v>92</v>
      </c>
      <c r="AA256" s="87" t="s">
        <v>3205</v>
      </c>
      <c r="AB256" s="134" t="s">
        <v>22</v>
      </c>
      <c r="AC256" s="134" t="s">
        <v>7</v>
      </c>
      <c r="AD256" s="124" t="s">
        <v>2701</v>
      </c>
      <c r="AE256" s="125" t="s">
        <v>2702</v>
      </c>
      <c r="AF256" s="6" t="s">
        <v>1122</v>
      </c>
      <c r="AH256" s="6" t="s">
        <v>2375</v>
      </c>
      <c r="AI256" s="187" t="s">
        <v>846</v>
      </c>
      <c r="AJ256" s="107"/>
      <c r="AO256" s="88" t="s">
        <v>2528</v>
      </c>
      <c r="AQ256" s="136"/>
      <c r="AR256" s="107" t="s">
        <v>2570</v>
      </c>
      <c r="AS256" s="209" t="s">
        <v>2985</v>
      </c>
      <c r="AT256" s="209" t="s">
        <v>2986</v>
      </c>
      <c r="AU256" s="76">
        <v>1934</v>
      </c>
      <c r="AV256" s="76">
        <v>1935</v>
      </c>
      <c r="AW256" s="76">
        <v>1936</v>
      </c>
      <c r="AX256" s="76">
        <v>1937</v>
      </c>
      <c r="BA256" s="76">
        <v>1937</v>
      </c>
      <c r="BE256" s="184"/>
      <c r="BG256" s="107"/>
      <c r="BJ256" s="107"/>
      <c r="BO256" s="131" t="s">
        <v>2787</v>
      </c>
      <c r="BR256" s="15" t="s">
        <v>1121</v>
      </c>
      <c r="BU256" s="76"/>
      <c r="BV256" s="76"/>
      <c r="BW256" s="76"/>
      <c r="BX256" s="76"/>
      <c r="BY256" s="76"/>
      <c r="BZ256" s="76"/>
      <c r="CA256" s="76"/>
      <c r="CB256" s="107"/>
    </row>
    <row r="257" spans="1:80" ht="30" x14ac:dyDescent="0.25">
      <c r="A257" s="96">
        <f t="shared" si="10"/>
        <v>251</v>
      </c>
      <c r="B257" s="134" t="s">
        <v>220</v>
      </c>
      <c r="D257" s="134" t="s">
        <v>2697</v>
      </c>
      <c r="E257" s="134" t="s">
        <v>2726</v>
      </c>
      <c r="F257" s="1">
        <f t="shared" si="14"/>
        <v>178</v>
      </c>
      <c r="G257" s="86">
        <v>42991</v>
      </c>
      <c r="H257" s="87" t="s">
        <v>2698</v>
      </c>
      <c r="I257" s="134"/>
      <c r="J257" s="134" t="s">
        <v>62</v>
      </c>
      <c r="K257" s="134" t="s">
        <v>16</v>
      </c>
      <c r="L257" s="87"/>
      <c r="M257" s="131" t="s">
        <v>2570</v>
      </c>
      <c r="N257" s="107"/>
      <c r="P257" s="87" t="str">
        <f>IF(COUNTIF(L257:O257,"=*")&gt;1,"Multiple", IF(L257="P","Surface",IF(M257="P", "Underground",IF(N257="P", "Placer", IF(O257="P", "Solution","")))))</f>
        <v>Underground</v>
      </c>
      <c r="Q257" s="95" t="s">
        <v>11</v>
      </c>
      <c r="R257" s="93" t="s">
        <v>2570</v>
      </c>
      <c r="S257" s="33"/>
      <c r="T257" s="12">
        <v>42.903044296399997</v>
      </c>
      <c r="U257" s="13">
        <v>-105.780183392</v>
      </c>
      <c r="V257" s="144">
        <v>34</v>
      </c>
      <c r="W257" s="144">
        <v>74</v>
      </c>
      <c r="X257" s="137">
        <v>19</v>
      </c>
      <c r="Y257" s="138"/>
      <c r="Z257" s="134" t="s">
        <v>88</v>
      </c>
      <c r="AA257" s="87" t="s">
        <v>3206</v>
      </c>
      <c r="AB257" s="134" t="s">
        <v>22</v>
      </c>
      <c r="AC257" s="134" t="s">
        <v>7</v>
      </c>
      <c r="AD257" s="124" t="s">
        <v>2701</v>
      </c>
      <c r="AE257" s="125" t="s">
        <v>2702</v>
      </c>
      <c r="AH257" s="21" t="s">
        <v>806</v>
      </c>
      <c r="AI257" s="6" t="s">
        <v>836</v>
      </c>
      <c r="AJ257" s="107"/>
      <c r="AO257" s="88" t="s">
        <v>2528</v>
      </c>
      <c r="AQ257" s="136"/>
      <c r="AR257" s="107" t="s">
        <v>2570</v>
      </c>
      <c r="AS257" s="209" t="s">
        <v>2987</v>
      </c>
      <c r="AT257" s="209" t="s">
        <v>2988</v>
      </c>
      <c r="AU257" s="76">
        <v>1928</v>
      </c>
      <c r="AV257" s="76">
        <v>1928</v>
      </c>
      <c r="AW257" s="76">
        <v>1929</v>
      </c>
      <c r="AX257" s="76">
        <v>1931</v>
      </c>
      <c r="BA257" s="76">
        <v>1931</v>
      </c>
      <c r="BE257" s="184">
        <f>4302+324+332</f>
        <v>4958</v>
      </c>
      <c r="BF257" s="97"/>
      <c r="BG257" s="107"/>
      <c r="BJ257" s="107"/>
      <c r="BM257" s="1" t="s">
        <v>2705</v>
      </c>
      <c r="BO257" s="131"/>
      <c r="BR257" s="15" t="s">
        <v>1123</v>
      </c>
      <c r="BU257" s="76"/>
      <c r="BV257" s="76"/>
      <c r="BW257" s="76"/>
      <c r="BX257" s="76"/>
      <c r="BY257" s="76"/>
      <c r="BZ257" s="76"/>
      <c r="CA257" s="76" t="s">
        <v>886</v>
      </c>
      <c r="CB257" s="107"/>
    </row>
    <row r="258" spans="1:80" x14ac:dyDescent="0.25">
      <c r="A258" s="96">
        <f t="shared" si="10"/>
        <v>252</v>
      </c>
      <c r="B258" s="134" t="s">
        <v>221</v>
      </c>
      <c r="D258" s="134" t="s">
        <v>2697</v>
      </c>
      <c r="E258" s="134" t="s">
        <v>2726</v>
      </c>
      <c r="F258" s="1">
        <v>179</v>
      </c>
      <c r="G258" s="86">
        <v>42991</v>
      </c>
      <c r="H258" s="87" t="s">
        <v>2698</v>
      </c>
      <c r="I258" s="134"/>
      <c r="J258" s="134" t="s">
        <v>26</v>
      </c>
      <c r="K258" s="134" t="s">
        <v>27</v>
      </c>
      <c r="L258" s="87"/>
      <c r="M258" s="131" t="s">
        <v>2570</v>
      </c>
      <c r="N258" s="107"/>
      <c r="P258" s="87" t="str">
        <f>IF(COUNTIF(L258:O258,"=*")&gt;1,"Multiple", IF(L258="P","Surface",IF(M258="P", "Underground",IF(N258="P", "Placer", IF(O258="P", "Solution","")))))</f>
        <v>Underground</v>
      </c>
      <c r="Q258" s="95" t="s">
        <v>11</v>
      </c>
      <c r="R258" s="93" t="s">
        <v>2570</v>
      </c>
      <c r="S258" s="33"/>
      <c r="T258" s="12">
        <v>42.123588784699997</v>
      </c>
      <c r="U258" s="13">
        <v>-107.08523532</v>
      </c>
      <c r="V258" s="144">
        <v>25</v>
      </c>
      <c r="W258" s="144">
        <v>86</v>
      </c>
      <c r="X258" s="137">
        <v>23</v>
      </c>
      <c r="Y258" s="138"/>
      <c r="Z258" s="134" t="s">
        <v>8</v>
      </c>
      <c r="AA258" s="87" t="s">
        <v>3205</v>
      </c>
      <c r="AB258" s="134" t="s">
        <v>22</v>
      </c>
      <c r="AC258" s="134" t="s">
        <v>7</v>
      </c>
      <c r="AD258" s="124" t="s">
        <v>2701</v>
      </c>
      <c r="AE258" s="125" t="s">
        <v>2702</v>
      </c>
      <c r="AG258" s="1">
        <v>8</v>
      </c>
      <c r="AH258" s="6" t="s">
        <v>831</v>
      </c>
      <c r="AI258" s="187" t="s">
        <v>846</v>
      </c>
      <c r="AJ258" s="107"/>
      <c r="AO258" s="88" t="s">
        <v>2528</v>
      </c>
      <c r="AQ258" s="136"/>
      <c r="AR258" s="107" t="s">
        <v>2570</v>
      </c>
      <c r="AU258" s="76">
        <v>1906</v>
      </c>
      <c r="AV258" s="76">
        <v>1906</v>
      </c>
      <c r="BA258" s="76">
        <v>1906</v>
      </c>
      <c r="BE258" s="184"/>
      <c r="BG258" s="107"/>
      <c r="BJ258" s="107"/>
      <c r="BO258" s="131" t="s">
        <v>3169</v>
      </c>
      <c r="BU258" s="76"/>
      <c r="BV258" s="76"/>
      <c r="BW258" s="76"/>
      <c r="BX258" s="76"/>
      <c r="BY258" s="76"/>
      <c r="BZ258" s="76"/>
      <c r="CA258" s="76"/>
      <c r="CB258" s="107"/>
    </row>
    <row r="259" spans="1:80" s="2" customFormat="1" x14ac:dyDescent="0.25">
      <c r="A259" s="96">
        <f t="shared" si="10"/>
        <v>253</v>
      </c>
      <c r="B259" s="135" t="s">
        <v>221</v>
      </c>
      <c r="C259" s="77" t="s">
        <v>2460</v>
      </c>
      <c r="D259" s="92" t="s">
        <v>2575</v>
      </c>
      <c r="E259" s="135"/>
      <c r="F259" s="2">
        <v>179</v>
      </c>
      <c r="G259" s="89">
        <v>42991</v>
      </c>
      <c r="H259" s="79" t="s">
        <v>2698</v>
      </c>
      <c r="I259" s="135"/>
      <c r="J259" s="135" t="s">
        <v>26</v>
      </c>
      <c r="K259" s="135" t="s">
        <v>27</v>
      </c>
      <c r="L259" s="79"/>
      <c r="M259" s="139"/>
      <c r="N259" s="78"/>
      <c r="P259" s="79" t="str">
        <f>IF(COUNTIF(L259:O259,"=*")&gt;1,"Multiple", IF(L259="P","Surface",IF(M259="P", "Underground",IF(N259="P", "Placer", IF(O259="P", "Solution","")))))</f>
        <v/>
      </c>
      <c r="Q259" s="95" t="s">
        <v>2486</v>
      </c>
      <c r="R259" s="90" t="s">
        <v>2570</v>
      </c>
      <c r="S259" s="34"/>
      <c r="T259" s="26">
        <v>42.123588784699997</v>
      </c>
      <c r="U259" s="27">
        <v>-107.08523532</v>
      </c>
      <c r="V259" s="145">
        <v>25</v>
      </c>
      <c r="W259" s="145">
        <v>86</v>
      </c>
      <c r="X259" s="142">
        <v>23</v>
      </c>
      <c r="Y259" s="143"/>
      <c r="Z259" s="135" t="s">
        <v>8</v>
      </c>
      <c r="AA259" s="87" t="s">
        <v>3205</v>
      </c>
      <c r="AB259" s="135" t="s">
        <v>22</v>
      </c>
      <c r="AC259" s="135" t="s">
        <v>7</v>
      </c>
      <c r="AD259" s="124" t="s">
        <v>2701</v>
      </c>
      <c r="AE259" s="125" t="s">
        <v>2702</v>
      </c>
      <c r="AF259" s="7"/>
      <c r="AG259" s="2">
        <v>8</v>
      </c>
      <c r="AH259" s="6" t="s">
        <v>831</v>
      </c>
      <c r="AI259" s="187" t="s">
        <v>846</v>
      </c>
      <c r="AJ259" s="78"/>
      <c r="AO259" s="91" t="s">
        <v>2528</v>
      </c>
      <c r="AQ259" s="141"/>
      <c r="AR259" s="107" t="s">
        <v>2570</v>
      </c>
      <c r="AS259" s="7"/>
      <c r="AT259" s="7"/>
      <c r="AU259" s="77">
        <v>1906</v>
      </c>
      <c r="AV259" s="77">
        <v>1906</v>
      </c>
      <c r="AW259" s="77"/>
      <c r="AX259" s="77"/>
      <c r="AY259" s="77"/>
      <c r="AZ259" s="77"/>
      <c r="BA259" s="77">
        <v>1906</v>
      </c>
      <c r="BE259" s="186"/>
      <c r="BG259" s="78"/>
      <c r="BJ259" s="78"/>
      <c r="BN259" s="7"/>
      <c r="BO259" s="131" t="s">
        <v>3169</v>
      </c>
      <c r="BU259" s="77"/>
      <c r="BV259" s="77">
        <v>6.59</v>
      </c>
      <c r="BW259" s="77">
        <v>14.04</v>
      </c>
      <c r="BX259" s="77">
        <v>0.4</v>
      </c>
      <c r="BY259" s="77">
        <v>33.79</v>
      </c>
      <c r="BZ259" s="77">
        <v>45.58</v>
      </c>
      <c r="CA259" s="77"/>
      <c r="CB259" s="78"/>
    </row>
    <row r="260" spans="1:80" x14ac:dyDescent="0.25">
      <c r="A260" s="96">
        <f t="shared" si="10"/>
        <v>254</v>
      </c>
      <c r="B260" s="134" t="s">
        <v>222</v>
      </c>
      <c r="D260" s="134" t="s">
        <v>2697</v>
      </c>
      <c r="E260" s="134" t="s">
        <v>2726</v>
      </c>
      <c r="F260" s="1">
        <f>F258+1</f>
        <v>180</v>
      </c>
      <c r="G260" s="86">
        <v>42991</v>
      </c>
      <c r="H260" s="87" t="s">
        <v>2698</v>
      </c>
      <c r="I260" s="134" t="s">
        <v>1125</v>
      </c>
      <c r="J260" s="134" t="s">
        <v>26</v>
      </c>
      <c r="K260" s="134" t="s">
        <v>27</v>
      </c>
      <c r="L260" s="87"/>
      <c r="M260" s="131" t="s">
        <v>2570</v>
      </c>
      <c r="N260" s="107"/>
      <c r="P260" s="87" t="str">
        <f>IF(COUNTIF(L260:O260,"=*")&gt;1,"Multiple", IF(L260="P","Surface",IF(M260="P", "Underground",IF(N260="P", "Placer", IF(O260="P", "Solution","")))))</f>
        <v>Underground</v>
      </c>
      <c r="Q260" s="95" t="s">
        <v>2768</v>
      </c>
      <c r="R260" s="93" t="s">
        <v>2570</v>
      </c>
      <c r="S260" s="33"/>
      <c r="T260" s="12">
        <v>41.7475593809</v>
      </c>
      <c r="U260" s="13">
        <v>-106.431290295</v>
      </c>
      <c r="V260" s="144">
        <v>21</v>
      </c>
      <c r="W260" s="144">
        <v>80</v>
      </c>
      <c r="X260" s="137">
        <v>32</v>
      </c>
      <c r="Y260" s="138"/>
      <c r="Z260" s="134" t="s">
        <v>8</v>
      </c>
      <c r="AA260" s="87" t="s">
        <v>3205</v>
      </c>
      <c r="AB260" s="134" t="s">
        <v>7</v>
      </c>
      <c r="AC260" s="134" t="s">
        <v>7</v>
      </c>
      <c r="AD260" s="124" t="s">
        <v>2701</v>
      </c>
      <c r="AE260" s="125" t="s">
        <v>2702</v>
      </c>
      <c r="AJ260" s="107"/>
      <c r="AO260" s="88" t="s">
        <v>2528</v>
      </c>
      <c r="AQ260" s="136"/>
      <c r="AR260" s="107" t="s">
        <v>2570</v>
      </c>
      <c r="BE260" s="184"/>
      <c r="BG260" s="107"/>
      <c r="BJ260" s="107"/>
      <c r="BN260" s="6" t="s">
        <v>2371</v>
      </c>
      <c r="BO260" s="131" t="s">
        <v>2782</v>
      </c>
      <c r="BU260" s="76"/>
      <c r="BV260" s="76"/>
      <c r="BW260" s="76"/>
      <c r="BX260" s="76"/>
      <c r="BY260" s="76"/>
      <c r="BZ260" s="76"/>
      <c r="CA260" s="76"/>
      <c r="CB260" s="107"/>
    </row>
    <row r="261" spans="1:80" x14ac:dyDescent="0.25">
      <c r="A261" s="96">
        <f t="shared" si="10"/>
        <v>255</v>
      </c>
      <c r="B261" s="134" t="s">
        <v>223</v>
      </c>
      <c r="D261" s="134" t="s">
        <v>2697</v>
      </c>
      <c r="E261" s="134" t="s">
        <v>2726</v>
      </c>
      <c r="F261" s="1">
        <v>181</v>
      </c>
      <c r="G261" s="86">
        <v>42991</v>
      </c>
      <c r="H261" s="87" t="s">
        <v>2698</v>
      </c>
      <c r="I261" s="134"/>
      <c r="J261" s="134" t="s">
        <v>59</v>
      </c>
      <c r="K261" s="134" t="s">
        <v>57</v>
      </c>
      <c r="L261" s="87"/>
      <c r="M261" s="131" t="s">
        <v>2570</v>
      </c>
      <c r="N261" s="107"/>
      <c r="P261" s="87" t="str">
        <f>IF(COUNTIF(L261:O261,"=*")&gt;1,"Multiple", IF(L261="P","Surface",IF(M261="P", "Underground",IF(N261="P", "Placer", IF(O261="P", "Solution","")))))</f>
        <v>Underground</v>
      </c>
      <c r="Q261" s="95" t="s">
        <v>11</v>
      </c>
      <c r="R261" s="93" t="s">
        <v>2570</v>
      </c>
      <c r="S261" s="33"/>
      <c r="T261" s="12">
        <v>41.742763650299999</v>
      </c>
      <c r="U261" s="13">
        <v>-110.53508017999999</v>
      </c>
      <c r="V261" s="144">
        <v>20</v>
      </c>
      <c r="W261" s="144">
        <v>116</v>
      </c>
      <c r="X261" s="137">
        <v>4</v>
      </c>
      <c r="Y261" s="138"/>
      <c r="Z261" s="134" t="s">
        <v>84</v>
      </c>
      <c r="AA261" s="87" t="s">
        <v>3205</v>
      </c>
      <c r="AB261" s="134" t="s">
        <v>22</v>
      </c>
      <c r="AC261" s="134" t="s">
        <v>6</v>
      </c>
      <c r="AD261" s="124" t="s">
        <v>2701</v>
      </c>
      <c r="AE261" s="125" t="s">
        <v>2702</v>
      </c>
      <c r="AF261" s="6" t="s">
        <v>1127</v>
      </c>
      <c r="AG261" s="1">
        <v>5</v>
      </c>
      <c r="AH261" s="6" t="s">
        <v>233</v>
      </c>
      <c r="AI261" s="187" t="s">
        <v>846</v>
      </c>
      <c r="AJ261" s="107"/>
      <c r="AO261" s="88" t="s">
        <v>2528</v>
      </c>
      <c r="AQ261" s="136"/>
      <c r="AR261" s="107" t="s">
        <v>2570</v>
      </c>
      <c r="AS261" s="6" t="s">
        <v>1126</v>
      </c>
      <c r="AT261" s="6" t="s">
        <v>1126</v>
      </c>
      <c r="BG261" s="107"/>
      <c r="BJ261" s="107"/>
      <c r="BO261" s="131" t="s">
        <v>2895</v>
      </c>
      <c r="BU261" s="76"/>
      <c r="BV261" s="76"/>
      <c r="BW261" s="76"/>
      <c r="BX261" s="76"/>
      <c r="BY261" s="76"/>
      <c r="BZ261" s="76"/>
      <c r="CA261" s="76"/>
      <c r="CB261" s="107"/>
    </row>
    <row r="262" spans="1:80" s="2" customFormat="1" x14ac:dyDescent="0.25">
      <c r="A262" s="96">
        <f t="shared" si="10"/>
        <v>256</v>
      </c>
      <c r="B262" s="135" t="s">
        <v>223</v>
      </c>
      <c r="C262" s="77" t="s">
        <v>2460</v>
      </c>
      <c r="D262" s="92" t="s">
        <v>2575</v>
      </c>
      <c r="E262" s="135"/>
      <c r="F262" s="2">
        <v>181</v>
      </c>
      <c r="G262" s="89">
        <v>42991</v>
      </c>
      <c r="H262" s="79" t="s">
        <v>2698</v>
      </c>
      <c r="I262" s="135"/>
      <c r="J262" s="135" t="s">
        <v>59</v>
      </c>
      <c r="K262" s="135" t="s">
        <v>57</v>
      </c>
      <c r="L262" s="79"/>
      <c r="M262" s="139"/>
      <c r="N262" s="78"/>
      <c r="P262" s="79" t="str">
        <f>IF(COUNTIF(L262:O262,"=*")&gt;1,"Multiple", IF(L262="P","Surface",IF(M262="P", "Underground",IF(N262="P", "Placer", IF(O262="P", "Solution","")))))</f>
        <v/>
      </c>
      <c r="Q262" s="95" t="s">
        <v>2486</v>
      </c>
      <c r="R262" s="90" t="s">
        <v>2570</v>
      </c>
      <c r="S262" s="34"/>
      <c r="T262" s="26">
        <v>41.742763650299999</v>
      </c>
      <c r="U262" s="27">
        <v>-110.53508017999999</v>
      </c>
      <c r="V262" s="145">
        <v>20</v>
      </c>
      <c r="W262" s="145">
        <v>116</v>
      </c>
      <c r="X262" s="142">
        <v>4</v>
      </c>
      <c r="Y262" s="143"/>
      <c r="Z262" s="135" t="s">
        <v>84</v>
      </c>
      <c r="AA262" s="87" t="s">
        <v>3205</v>
      </c>
      <c r="AB262" s="135" t="s">
        <v>22</v>
      </c>
      <c r="AC262" s="135" t="s">
        <v>6</v>
      </c>
      <c r="AD262" s="124" t="s">
        <v>2701</v>
      </c>
      <c r="AE262" s="125" t="s">
        <v>2702</v>
      </c>
      <c r="AF262" s="7" t="s">
        <v>1127</v>
      </c>
      <c r="AG262" s="2">
        <v>5</v>
      </c>
      <c r="AH262" s="6" t="s">
        <v>233</v>
      </c>
      <c r="AI262" s="187" t="s">
        <v>846</v>
      </c>
      <c r="AJ262" s="78"/>
      <c r="AO262" s="91" t="s">
        <v>2528</v>
      </c>
      <c r="AQ262" s="141"/>
      <c r="AR262" s="107" t="s">
        <v>2570</v>
      </c>
      <c r="AS262" s="7" t="s">
        <v>1126</v>
      </c>
      <c r="AT262" s="7" t="s">
        <v>1126</v>
      </c>
      <c r="AU262" s="77"/>
      <c r="AV262" s="77"/>
      <c r="AW262" s="77"/>
      <c r="AX262" s="77"/>
      <c r="AY262" s="77"/>
      <c r="AZ262" s="77"/>
      <c r="BA262" s="77"/>
      <c r="BE262" s="16"/>
      <c r="BG262" s="78"/>
      <c r="BJ262" s="78"/>
      <c r="BN262" s="7"/>
      <c r="BO262" s="139" t="s">
        <v>2895</v>
      </c>
      <c r="BU262" s="77">
        <v>12470</v>
      </c>
      <c r="BV262" s="77">
        <v>6.9</v>
      </c>
      <c r="BW262" s="77">
        <v>7.1</v>
      </c>
      <c r="BX262" s="77">
        <v>0.4</v>
      </c>
      <c r="BY262" s="77">
        <v>35.200000000000003</v>
      </c>
      <c r="BZ262" s="77">
        <v>50.8</v>
      </c>
      <c r="CA262" s="77" t="s">
        <v>938</v>
      </c>
      <c r="CB262" s="78"/>
    </row>
    <row r="263" spans="1:80" ht="30" x14ac:dyDescent="0.25">
      <c r="A263" s="96">
        <f t="shared" si="10"/>
        <v>257</v>
      </c>
      <c r="B263" s="134" t="s">
        <v>224</v>
      </c>
      <c r="D263" s="97" t="s">
        <v>2697</v>
      </c>
      <c r="E263" s="134" t="s">
        <v>2726</v>
      </c>
      <c r="F263" s="1">
        <f>F261+1</f>
        <v>182</v>
      </c>
      <c r="G263" s="86">
        <v>42991</v>
      </c>
      <c r="H263" s="87" t="s">
        <v>2698</v>
      </c>
      <c r="I263" s="134" t="s">
        <v>1129</v>
      </c>
      <c r="J263" s="134" t="s">
        <v>7</v>
      </c>
      <c r="K263" s="134" t="s">
        <v>14</v>
      </c>
      <c r="L263" s="87"/>
      <c r="M263" s="131" t="s">
        <v>2570</v>
      </c>
      <c r="N263" s="107"/>
      <c r="P263" s="87" t="str">
        <f>IF(COUNTIF(L263:O263,"=*")&gt;1,"Multiple", IF(L263="P","Surface",IF(M263="P", "Underground",IF(N263="P", "Placer", IF(O263="P", "Solution","")))))</f>
        <v>Underground</v>
      </c>
      <c r="Q263" s="95" t="s">
        <v>2768</v>
      </c>
      <c r="R263" s="93" t="s">
        <v>2570</v>
      </c>
      <c r="S263" s="33"/>
      <c r="T263" s="12">
        <v>44.277153063599997</v>
      </c>
      <c r="U263" s="13">
        <v>-107.95860793999999</v>
      </c>
      <c r="V263" s="144">
        <v>50</v>
      </c>
      <c r="W263" s="144">
        <v>92</v>
      </c>
      <c r="X263" s="137">
        <v>30</v>
      </c>
      <c r="Y263" s="138"/>
      <c r="Z263" s="134" t="s">
        <v>50</v>
      </c>
      <c r="AA263" s="87" t="s">
        <v>3205</v>
      </c>
      <c r="AB263" s="134" t="s">
        <v>45</v>
      </c>
      <c r="AC263" s="134" t="s">
        <v>6</v>
      </c>
      <c r="AD263" s="124" t="s">
        <v>2701</v>
      </c>
      <c r="AE263" s="125" t="s">
        <v>2702</v>
      </c>
      <c r="AG263" s="1">
        <v>7</v>
      </c>
      <c r="AH263" s="6" t="s">
        <v>899</v>
      </c>
      <c r="AI263" s="6" t="s">
        <v>836</v>
      </c>
      <c r="AJ263" s="107"/>
      <c r="AO263" s="88" t="s">
        <v>2528</v>
      </c>
      <c r="AQ263" s="136"/>
      <c r="AR263" s="107" t="s">
        <v>2570</v>
      </c>
      <c r="AS263" s="6" t="s">
        <v>2983</v>
      </c>
      <c r="AT263" s="6" t="s">
        <v>2984</v>
      </c>
      <c r="AU263" s="76">
        <v>1923</v>
      </c>
      <c r="AV263" s="76">
        <v>1934</v>
      </c>
      <c r="BA263" s="76">
        <v>1934</v>
      </c>
      <c r="BE263" s="11">
        <v>12658</v>
      </c>
      <c r="BF263" s="97"/>
      <c r="BG263" s="107"/>
      <c r="BJ263" s="107"/>
      <c r="BM263" s="1" t="s">
        <v>2705</v>
      </c>
      <c r="BN263" s="6" t="s">
        <v>1130</v>
      </c>
      <c r="BO263" s="131" t="s">
        <v>3133</v>
      </c>
      <c r="BR263" s="15" t="s">
        <v>1128</v>
      </c>
      <c r="BU263" s="76"/>
      <c r="BV263" s="76"/>
      <c r="BW263" s="76"/>
      <c r="BX263" s="76"/>
      <c r="BY263" s="76"/>
      <c r="BZ263" s="76"/>
      <c r="CA263" s="76"/>
      <c r="CB263" s="107"/>
    </row>
    <row r="264" spans="1:80" s="2" customFormat="1" ht="30" x14ac:dyDescent="0.25">
      <c r="A264" s="96">
        <f t="shared" si="10"/>
        <v>258</v>
      </c>
      <c r="B264" s="135" t="s">
        <v>224</v>
      </c>
      <c r="C264" s="77" t="s">
        <v>2460</v>
      </c>
      <c r="D264" s="92" t="s">
        <v>2575</v>
      </c>
      <c r="E264" s="135"/>
      <c r="F264" s="2">
        <f>F262+1</f>
        <v>182</v>
      </c>
      <c r="G264" s="89">
        <v>42991</v>
      </c>
      <c r="H264" s="79" t="s">
        <v>2698</v>
      </c>
      <c r="I264" s="135" t="s">
        <v>1129</v>
      </c>
      <c r="J264" s="135" t="s">
        <v>7</v>
      </c>
      <c r="K264" s="135" t="s">
        <v>14</v>
      </c>
      <c r="L264" s="79"/>
      <c r="M264" s="139"/>
      <c r="N264" s="78"/>
      <c r="P264" s="79" t="str">
        <f>IF(COUNTIF(L264:O264,"=*")&gt;1,"Multiple", IF(L264="P","Surface",IF(M264="P", "Underground",IF(N264="P", "Placer", IF(O264="P", "Solution","")))))</f>
        <v/>
      </c>
      <c r="Q264" s="95" t="s">
        <v>2486</v>
      </c>
      <c r="R264" s="90" t="s">
        <v>2570</v>
      </c>
      <c r="S264" s="34"/>
      <c r="T264" s="26">
        <v>44.277153063599997</v>
      </c>
      <c r="U264" s="27">
        <v>-107.95860793999999</v>
      </c>
      <c r="V264" s="145">
        <v>50</v>
      </c>
      <c r="W264" s="145">
        <v>92</v>
      </c>
      <c r="X264" s="142">
        <v>30</v>
      </c>
      <c r="Y264" s="143"/>
      <c r="Z264" s="135" t="s">
        <v>50</v>
      </c>
      <c r="AA264" s="87" t="s">
        <v>3205</v>
      </c>
      <c r="AB264" s="135" t="s">
        <v>45</v>
      </c>
      <c r="AC264" s="135" t="s">
        <v>6</v>
      </c>
      <c r="AD264" s="124" t="s">
        <v>2701</v>
      </c>
      <c r="AE264" s="125" t="s">
        <v>2702</v>
      </c>
      <c r="AF264" s="7"/>
      <c r="AG264" s="2">
        <v>7</v>
      </c>
      <c r="AH264" s="6" t="s">
        <v>899</v>
      </c>
      <c r="AI264" s="6" t="s">
        <v>836</v>
      </c>
      <c r="AJ264" s="78"/>
      <c r="AO264" s="91" t="s">
        <v>2528</v>
      </c>
      <c r="AQ264" s="141"/>
      <c r="AR264" s="107" t="s">
        <v>2570</v>
      </c>
      <c r="AS264" s="6" t="s">
        <v>2983</v>
      </c>
      <c r="AT264" s="6" t="s">
        <v>2984</v>
      </c>
      <c r="AU264" s="77">
        <v>1923</v>
      </c>
      <c r="AV264" s="77">
        <v>1934</v>
      </c>
      <c r="AW264" s="77"/>
      <c r="AX264" s="77"/>
      <c r="AY264" s="77"/>
      <c r="AZ264" s="77"/>
      <c r="BA264" s="77">
        <v>1934</v>
      </c>
      <c r="BE264" s="16"/>
      <c r="BF264" s="92"/>
      <c r="BG264" s="78"/>
      <c r="BJ264" s="78"/>
      <c r="BN264" s="7" t="s">
        <v>1130</v>
      </c>
      <c r="BO264" s="131" t="s">
        <v>3133</v>
      </c>
      <c r="BR264" s="17" t="s">
        <v>1128</v>
      </c>
      <c r="BU264" s="77">
        <v>9740</v>
      </c>
      <c r="BV264" s="77">
        <v>11.2</v>
      </c>
      <c r="BW264" s="77">
        <v>16.5</v>
      </c>
      <c r="BX264" s="77">
        <v>2.1</v>
      </c>
      <c r="BY264" s="77">
        <v>34.299999999999997</v>
      </c>
      <c r="BZ264" s="77">
        <v>38</v>
      </c>
      <c r="CA264" s="77" t="s">
        <v>888</v>
      </c>
      <c r="CB264" s="78"/>
    </row>
    <row r="265" spans="1:80" x14ac:dyDescent="0.25">
      <c r="A265" s="96">
        <f t="shared" ref="A265:A328" si="15">A264+1</f>
        <v>259</v>
      </c>
      <c r="B265" s="134" t="s">
        <v>225</v>
      </c>
      <c r="D265" s="134" t="s">
        <v>2697</v>
      </c>
      <c r="E265" s="134" t="s">
        <v>2726</v>
      </c>
      <c r="F265" s="1">
        <f>F263+1</f>
        <v>183</v>
      </c>
      <c r="G265" s="86">
        <v>42991</v>
      </c>
      <c r="H265" s="87" t="s">
        <v>2698</v>
      </c>
      <c r="I265" s="134"/>
      <c r="J265" s="134" t="s">
        <v>26</v>
      </c>
      <c r="K265" s="134" t="s">
        <v>27</v>
      </c>
      <c r="L265" s="87"/>
      <c r="M265" s="131" t="s">
        <v>2570</v>
      </c>
      <c r="N265" s="107"/>
      <c r="P265" s="87" t="str">
        <f>IF(COUNTIF(L265:O265,"=*")&gt;1,"Multiple", IF(L265="P","Surface",IF(M265="P", "Underground",IF(N265="P", "Placer", IF(O265="P", "Solution","")))))</f>
        <v>Underground</v>
      </c>
      <c r="Q265" s="95" t="s">
        <v>11</v>
      </c>
      <c r="R265" s="93" t="s">
        <v>2570</v>
      </c>
      <c r="S265" s="33"/>
      <c r="T265" s="12">
        <v>42.0069563092</v>
      </c>
      <c r="U265" s="13">
        <v>-106.491532005</v>
      </c>
      <c r="V265" s="144">
        <v>24</v>
      </c>
      <c r="W265" s="144">
        <v>81</v>
      </c>
      <c r="X265" s="137">
        <v>35</v>
      </c>
      <c r="Y265" s="138"/>
      <c r="Z265" s="134" t="s">
        <v>8</v>
      </c>
      <c r="AA265" s="87" t="s">
        <v>3205</v>
      </c>
      <c r="AB265" s="134" t="s">
        <v>22</v>
      </c>
      <c r="AC265" s="134" t="s">
        <v>7</v>
      </c>
      <c r="AD265" s="124" t="s">
        <v>2701</v>
      </c>
      <c r="AE265" s="125" t="s">
        <v>2702</v>
      </c>
      <c r="AG265" s="1">
        <v>4</v>
      </c>
      <c r="AH265" s="6" t="s">
        <v>26</v>
      </c>
      <c r="AI265" s="6" t="s">
        <v>1408</v>
      </c>
      <c r="AJ265" s="107"/>
      <c r="AO265" s="88" t="s">
        <v>2528</v>
      </c>
      <c r="AQ265" s="136"/>
      <c r="AR265" s="107" t="s">
        <v>2570</v>
      </c>
      <c r="BG265" s="107"/>
      <c r="BJ265" s="107"/>
      <c r="BO265" s="131" t="s">
        <v>2783</v>
      </c>
      <c r="BU265" s="76"/>
      <c r="BV265" s="76"/>
      <c r="BW265" s="76"/>
      <c r="BX265" s="76"/>
      <c r="BY265" s="76"/>
      <c r="BZ265" s="76"/>
      <c r="CA265" s="76"/>
      <c r="CB265" s="107"/>
    </row>
    <row r="266" spans="1:80" s="2" customFormat="1" x14ac:dyDescent="0.25">
      <c r="A266" s="96">
        <f t="shared" si="15"/>
        <v>260</v>
      </c>
      <c r="B266" s="135" t="s">
        <v>225</v>
      </c>
      <c r="C266" s="77" t="s">
        <v>2460</v>
      </c>
      <c r="D266" s="92" t="s">
        <v>2575</v>
      </c>
      <c r="E266" s="135"/>
      <c r="F266" s="2">
        <f>F264+1</f>
        <v>183</v>
      </c>
      <c r="G266" s="89">
        <v>42991</v>
      </c>
      <c r="H266" s="79" t="s">
        <v>2698</v>
      </c>
      <c r="I266" s="135"/>
      <c r="J266" s="135" t="s">
        <v>26</v>
      </c>
      <c r="K266" s="135" t="s">
        <v>27</v>
      </c>
      <c r="L266" s="79"/>
      <c r="M266" s="139"/>
      <c r="N266" s="78"/>
      <c r="P266" s="79" t="str">
        <f>IF(COUNTIF(L266:O266,"=*")&gt;1,"Multiple", IF(L266="P","Surface",IF(M266="P", "Underground",IF(N266="P", "Placer", IF(O266="P", "Solution","")))))</f>
        <v/>
      </c>
      <c r="Q266" s="95" t="s">
        <v>2486</v>
      </c>
      <c r="R266" s="90" t="s">
        <v>2570</v>
      </c>
      <c r="S266" s="34"/>
      <c r="T266" s="26">
        <v>42.0069563092</v>
      </c>
      <c r="U266" s="27">
        <v>-106.491532005</v>
      </c>
      <c r="V266" s="145">
        <v>24</v>
      </c>
      <c r="W266" s="145">
        <v>81</v>
      </c>
      <c r="X266" s="142">
        <v>35</v>
      </c>
      <c r="Y266" s="143"/>
      <c r="Z266" s="135" t="s">
        <v>8</v>
      </c>
      <c r="AA266" s="87" t="s">
        <v>3205</v>
      </c>
      <c r="AB266" s="135" t="s">
        <v>22</v>
      </c>
      <c r="AC266" s="135" t="s">
        <v>7</v>
      </c>
      <c r="AD266" s="124" t="s">
        <v>2701</v>
      </c>
      <c r="AE266" s="125" t="s">
        <v>2702</v>
      </c>
      <c r="AF266" s="7"/>
      <c r="AG266" s="2">
        <v>4</v>
      </c>
      <c r="AH266" s="6" t="s">
        <v>26</v>
      </c>
      <c r="AI266" s="6" t="s">
        <v>1408</v>
      </c>
      <c r="AJ266" s="78"/>
      <c r="AO266" s="91" t="s">
        <v>2528</v>
      </c>
      <c r="AQ266" s="141"/>
      <c r="AR266" s="107" t="s">
        <v>2570</v>
      </c>
      <c r="AS266" s="7"/>
      <c r="AT266" s="7"/>
      <c r="AU266" s="77"/>
      <c r="AV266" s="77"/>
      <c r="AW266" s="77"/>
      <c r="AX266" s="77"/>
      <c r="AY266" s="77"/>
      <c r="AZ266" s="77"/>
      <c r="BA266" s="77"/>
      <c r="BE266" s="16"/>
      <c r="BG266" s="78"/>
      <c r="BJ266" s="78"/>
      <c r="BN266" s="7"/>
      <c r="BO266" s="139" t="s">
        <v>2783</v>
      </c>
      <c r="BU266" s="77">
        <v>10245</v>
      </c>
      <c r="BV266" s="77">
        <v>5.7</v>
      </c>
      <c r="BW266" s="77">
        <v>15.33</v>
      </c>
      <c r="BX266" s="77">
        <v>2.27</v>
      </c>
      <c r="BY266" s="77">
        <v>33.630000000000003</v>
      </c>
      <c r="BZ266" s="77">
        <v>45.34</v>
      </c>
      <c r="CA266" s="77" t="s">
        <v>830</v>
      </c>
      <c r="CB266" s="78"/>
    </row>
    <row r="267" spans="1:80" x14ac:dyDescent="0.25">
      <c r="A267" s="96">
        <f t="shared" si="15"/>
        <v>261</v>
      </c>
      <c r="B267" s="134" t="s">
        <v>226</v>
      </c>
      <c r="D267" s="134" t="s">
        <v>2697</v>
      </c>
      <c r="E267" s="134" t="s">
        <v>2726</v>
      </c>
      <c r="F267" s="1">
        <v>184</v>
      </c>
      <c r="G267" s="86">
        <v>42991</v>
      </c>
      <c r="H267" s="87" t="s">
        <v>2698</v>
      </c>
      <c r="I267" s="134" t="s">
        <v>1131</v>
      </c>
      <c r="J267" s="134" t="s">
        <v>111</v>
      </c>
      <c r="K267" s="134" t="s">
        <v>57</v>
      </c>
      <c r="L267" s="87"/>
      <c r="M267" s="131" t="s">
        <v>2570</v>
      </c>
      <c r="N267" s="107"/>
      <c r="P267" s="87" t="str">
        <f>IF(COUNTIF(L267:O267,"=*")&gt;1,"Multiple", IF(L267="P","Surface",IF(M267="P", "Underground",IF(N267="P", "Placer", IF(O267="P", "Solution","")))))</f>
        <v>Underground</v>
      </c>
      <c r="Q267" s="95" t="s">
        <v>2768</v>
      </c>
      <c r="R267" s="93" t="s">
        <v>2570</v>
      </c>
      <c r="S267" s="33"/>
      <c r="T267" s="12">
        <v>42.6738139172</v>
      </c>
      <c r="U267" s="13">
        <v>-110.503934403</v>
      </c>
      <c r="V267" s="144">
        <v>31</v>
      </c>
      <c r="W267" s="144">
        <v>115</v>
      </c>
      <c r="X267" s="137">
        <v>14</v>
      </c>
      <c r="Y267" s="138"/>
      <c r="Z267" s="134" t="s">
        <v>110</v>
      </c>
      <c r="AA267" s="87" t="s">
        <v>3206</v>
      </c>
      <c r="AB267" s="134" t="s">
        <v>7</v>
      </c>
      <c r="AC267" s="134" t="s">
        <v>7</v>
      </c>
      <c r="AD267" s="124" t="s">
        <v>2701</v>
      </c>
      <c r="AE267" s="125" t="s">
        <v>2702</v>
      </c>
      <c r="AH267" s="6" t="s">
        <v>188</v>
      </c>
      <c r="AI267" s="187" t="s">
        <v>846</v>
      </c>
      <c r="AJ267" s="107"/>
      <c r="AO267" s="88" t="s">
        <v>2528</v>
      </c>
      <c r="AQ267" s="136"/>
      <c r="AR267" s="107" t="s">
        <v>2570</v>
      </c>
      <c r="BE267" s="197"/>
      <c r="BG267" s="107"/>
      <c r="BJ267" s="107"/>
      <c r="BO267" s="131" t="s">
        <v>807</v>
      </c>
      <c r="BU267" s="76"/>
      <c r="BV267" s="76"/>
      <c r="BW267" s="76"/>
      <c r="BX267" s="76"/>
      <c r="BY267" s="76"/>
      <c r="BZ267" s="76"/>
      <c r="CA267" s="76"/>
      <c r="CB267" s="107"/>
    </row>
    <row r="268" spans="1:80" x14ac:dyDescent="0.25">
      <c r="A268" s="96">
        <f t="shared" si="15"/>
        <v>262</v>
      </c>
      <c r="B268" s="134" t="s">
        <v>227</v>
      </c>
      <c r="D268" s="134" t="s">
        <v>2697</v>
      </c>
      <c r="E268" s="134" t="s">
        <v>2726</v>
      </c>
      <c r="F268" s="1">
        <f t="shared" si="14"/>
        <v>185</v>
      </c>
      <c r="G268" s="86">
        <v>42991</v>
      </c>
      <c r="H268" s="87" t="s">
        <v>2698</v>
      </c>
      <c r="I268" s="134"/>
      <c r="J268" s="134" t="s">
        <v>133</v>
      </c>
      <c r="K268" s="134" t="s">
        <v>16</v>
      </c>
      <c r="L268" s="87"/>
      <c r="M268" s="131" t="s">
        <v>2570</v>
      </c>
      <c r="N268" s="107"/>
      <c r="P268" s="87" t="str">
        <f>IF(COUNTIF(L268:O268,"=*")&gt;1,"Multiple", IF(L268="P","Surface",IF(M268="P", "Underground",IF(N268="P", "Placer", IF(O268="P", "Solution","")))))</f>
        <v>Underground</v>
      </c>
      <c r="Q268" s="95" t="s">
        <v>11</v>
      </c>
      <c r="R268" s="93" t="s">
        <v>2570</v>
      </c>
      <c r="S268" s="33"/>
      <c r="T268" s="12">
        <v>43.991086384100001</v>
      </c>
      <c r="U268" s="13">
        <v>-105.73880504</v>
      </c>
      <c r="V268" s="144">
        <v>46</v>
      </c>
      <c r="W268" s="144">
        <v>74</v>
      </c>
      <c r="X268" s="137">
        <v>3</v>
      </c>
      <c r="Y268" s="138"/>
      <c r="Z268" s="134" t="s">
        <v>30</v>
      </c>
      <c r="AA268" s="87" t="s">
        <v>3205</v>
      </c>
      <c r="AB268" s="134" t="s">
        <v>22</v>
      </c>
      <c r="AC268" s="134" t="s">
        <v>7</v>
      </c>
      <c r="AD268" s="124" t="s">
        <v>2701</v>
      </c>
      <c r="AE268" s="125" t="s">
        <v>2702</v>
      </c>
      <c r="AG268" s="1">
        <v>6</v>
      </c>
      <c r="AH268" s="209" t="s">
        <v>805</v>
      </c>
      <c r="AI268" s="6" t="s">
        <v>835</v>
      </c>
      <c r="AJ268" s="107"/>
      <c r="AO268" s="88" t="s">
        <v>2528</v>
      </c>
      <c r="AQ268" s="136"/>
      <c r="AR268" s="107" t="s">
        <v>2570</v>
      </c>
      <c r="BE268" s="184"/>
      <c r="BG268" s="107"/>
      <c r="BJ268" s="107"/>
      <c r="BO268" s="131" t="s">
        <v>2812</v>
      </c>
      <c r="BU268" s="76"/>
      <c r="BV268" s="76"/>
      <c r="BW268" s="76"/>
      <c r="BX268" s="76"/>
      <c r="BY268" s="76"/>
      <c r="BZ268" s="76"/>
      <c r="CA268" s="76"/>
      <c r="CB268" s="107"/>
    </row>
    <row r="269" spans="1:80" s="2" customFormat="1" x14ac:dyDescent="0.25">
      <c r="A269" s="96">
        <f t="shared" si="15"/>
        <v>263</v>
      </c>
      <c r="B269" s="135" t="s">
        <v>227</v>
      </c>
      <c r="C269" s="77" t="s">
        <v>2460</v>
      </c>
      <c r="D269" s="92" t="s">
        <v>2575</v>
      </c>
      <c r="E269" s="135"/>
      <c r="F269" s="2">
        <v>185</v>
      </c>
      <c r="G269" s="89">
        <v>42991</v>
      </c>
      <c r="H269" s="79" t="s">
        <v>2698</v>
      </c>
      <c r="I269" s="135"/>
      <c r="J269" s="135" t="s">
        <v>133</v>
      </c>
      <c r="K269" s="135" t="s">
        <v>16</v>
      </c>
      <c r="L269" s="79"/>
      <c r="M269" s="139"/>
      <c r="N269" s="78"/>
      <c r="P269" s="79" t="str">
        <f>IF(COUNTIF(L269:O269,"=*")&gt;1,"Multiple", IF(L269="P","Surface",IF(M269="P", "Underground",IF(N269="P", "Placer", IF(O269="P", "Solution","")))))</f>
        <v/>
      </c>
      <c r="Q269" s="95" t="s">
        <v>2486</v>
      </c>
      <c r="R269" s="90" t="s">
        <v>2570</v>
      </c>
      <c r="S269" s="34"/>
      <c r="T269" s="26">
        <v>43.991086384100001</v>
      </c>
      <c r="U269" s="27">
        <v>-105.73880504</v>
      </c>
      <c r="V269" s="145">
        <v>46</v>
      </c>
      <c r="W269" s="145">
        <v>74</v>
      </c>
      <c r="X269" s="142">
        <v>3</v>
      </c>
      <c r="Y269" s="143"/>
      <c r="Z269" s="135" t="s">
        <v>30</v>
      </c>
      <c r="AA269" s="87" t="s">
        <v>3205</v>
      </c>
      <c r="AB269" s="135" t="s">
        <v>22</v>
      </c>
      <c r="AC269" s="135" t="s">
        <v>7</v>
      </c>
      <c r="AD269" s="124" t="s">
        <v>2701</v>
      </c>
      <c r="AE269" s="125" t="s">
        <v>2702</v>
      </c>
      <c r="AF269" s="7"/>
      <c r="AG269" s="2">
        <v>6</v>
      </c>
      <c r="AH269" s="209" t="s">
        <v>805</v>
      </c>
      <c r="AI269" s="6" t="s">
        <v>835</v>
      </c>
      <c r="AJ269" s="78"/>
      <c r="AO269" s="91" t="s">
        <v>2528</v>
      </c>
      <c r="AQ269" s="141"/>
      <c r="AR269" s="107" t="s">
        <v>2570</v>
      </c>
      <c r="AS269" s="7"/>
      <c r="AT269" s="7"/>
      <c r="AU269" s="77"/>
      <c r="AV269" s="77"/>
      <c r="AW269" s="77"/>
      <c r="AX269" s="77"/>
      <c r="AY269" s="77"/>
      <c r="AZ269" s="77"/>
      <c r="BA269" s="77"/>
      <c r="BE269" s="186"/>
      <c r="BG269" s="78"/>
      <c r="BJ269" s="78"/>
      <c r="BN269" s="7"/>
      <c r="BO269" s="139" t="s">
        <v>2812</v>
      </c>
      <c r="BU269" s="77">
        <v>7240</v>
      </c>
      <c r="BV269" s="77">
        <v>10.119999999999999</v>
      </c>
      <c r="BW269" s="77">
        <v>30.98</v>
      </c>
      <c r="BX269" s="77">
        <v>1.42</v>
      </c>
      <c r="BY269" s="77">
        <v>30.53</v>
      </c>
      <c r="BZ269" s="77">
        <v>28.37</v>
      </c>
      <c r="CA269" s="77" t="s">
        <v>878</v>
      </c>
      <c r="CB269" s="78"/>
    </row>
    <row r="270" spans="1:80" x14ac:dyDescent="0.25">
      <c r="A270" s="96">
        <f t="shared" si="15"/>
        <v>264</v>
      </c>
      <c r="B270" s="134" t="s">
        <v>228</v>
      </c>
      <c r="D270" s="134" t="s">
        <v>61</v>
      </c>
      <c r="E270" s="134" t="s">
        <v>2726</v>
      </c>
      <c r="F270" s="1">
        <f t="shared" ref="F270:F280" si="16">F268+1</f>
        <v>186</v>
      </c>
      <c r="G270" s="86">
        <v>42991</v>
      </c>
      <c r="H270" s="87" t="s">
        <v>2698</v>
      </c>
      <c r="I270" s="134"/>
      <c r="J270" s="134" t="s">
        <v>62</v>
      </c>
      <c r="K270" s="134" t="s">
        <v>16</v>
      </c>
      <c r="L270" s="87"/>
      <c r="M270" s="131" t="s">
        <v>2570</v>
      </c>
      <c r="N270" s="107"/>
      <c r="P270" s="87" t="str">
        <f>IF(COUNTIF(L270:O270,"=*")&gt;1,"Multiple", IF(L270="P","Surface",IF(M270="P", "Underground",IF(N270="P", "Placer", IF(O270="P", "Solution","")))))</f>
        <v>Underground</v>
      </c>
      <c r="Q270" s="95" t="s">
        <v>2765</v>
      </c>
      <c r="R270" s="93" t="s">
        <v>2570</v>
      </c>
      <c r="S270" s="33"/>
      <c r="T270" s="12">
        <v>43.207309927399997</v>
      </c>
      <c r="U270" s="13">
        <v>-105.88714557900001</v>
      </c>
      <c r="V270" s="144">
        <v>37</v>
      </c>
      <c r="W270" s="144">
        <v>75</v>
      </c>
      <c r="X270" s="137">
        <v>5</v>
      </c>
      <c r="Y270" s="138"/>
      <c r="Z270" s="134" t="s">
        <v>88</v>
      </c>
      <c r="AA270" s="87" t="s">
        <v>3205</v>
      </c>
      <c r="AB270" s="134" t="s">
        <v>61</v>
      </c>
      <c r="AC270" s="134" t="s">
        <v>7</v>
      </c>
      <c r="AD270" s="124" t="s">
        <v>2701</v>
      </c>
      <c r="AE270" s="125" t="s">
        <v>2702</v>
      </c>
      <c r="AG270" s="1">
        <v>13</v>
      </c>
      <c r="AH270" s="217" t="s">
        <v>901</v>
      </c>
      <c r="AI270" s="187" t="s">
        <v>846</v>
      </c>
      <c r="AJ270" s="107"/>
      <c r="AO270" s="88" t="s">
        <v>2528</v>
      </c>
      <c r="AQ270" s="136"/>
      <c r="AR270" s="107" t="s">
        <v>2856</v>
      </c>
      <c r="BE270" s="184"/>
      <c r="BG270" s="107"/>
      <c r="BJ270" s="107"/>
      <c r="BO270" s="131" t="s">
        <v>2811</v>
      </c>
      <c r="BU270" s="76"/>
      <c r="BV270" s="76"/>
      <c r="BW270" s="76"/>
      <c r="BX270" s="76"/>
      <c r="BY270" s="76"/>
      <c r="BZ270" s="76"/>
      <c r="CA270" s="76"/>
      <c r="CB270" s="107"/>
    </row>
    <row r="271" spans="1:80" s="2" customFormat="1" x14ac:dyDescent="0.25">
      <c r="A271" s="96">
        <f t="shared" si="15"/>
        <v>265</v>
      </c>
      <c r="B271" s="135" t="s">
        <v>228</v>
      </c>
      <c r="C271" s="77" t="s">
        <v>2460</v>
      </c>
      <c r="D271" s="92" t="s">
        <v>2575</v>
      </c>
      <c r="E271" s="135"/>
      <c r="F271" s="2">
        <f t="shared" si="16"/>
        <v>186</v>
      </c>
      <c r="G271" s="89">
        <v>42991</v>
      </c>
      <c r="H271" s="79" t="s">
        <v>2698</v>
      </c>
      <c r="I271" s="135"/>
      <c r="J271" s="135" t="s">
        <v>62</v>
      </c>
      <c r="K271" s="135" t="s">
        <v>16</v>
      </c>
      <c r="L271" s="79"/>
      <c r="M271" s="139"/>
      <c r="N271" s="78"/>
      <c r="P271" s="79" t="str">
        <f>IF(COUNTIF(L271:O271,"=*")&gt;1,"Multiple", IF(L271="P","Surface",IF(M271="P", "Underground",IF(N271="P", "Placer", IF(O271="P", "Solution","")))))</f>
        <v/>
      </c>
      <c r="Q271" s="95" t="s">
        <v>2486</v>
      </c>
      <c r="R271" s="90"/>
      <c r="S271" s="34"/>
      <c r="T271" s="26">
        <v>43.207309927399997</v>
      </c>
      <c r="U271" s="27">
        <v>-105.88714557900001</v>
      </c>
      <c r="V271" s="145">
        <v>37</v>
      </c>
      <c r="W271" s="145">
        <v>75</v>
      </c>
      <c r="X271" s="142">
        <v>5</v>
      </c>
      <c r="Y271" s="143"/>
      <c r="Z271" s="135" t="s">
        <v>88</v>
      </c>
      <c r="AA271" s="87" t="s">
        <v>3205</v>
      </c>
      <c r="AB271" s="135" t="s">
        <v>61</v>
      </c>
      <c r="AC271" s="135" t="s">
        <v>7</v>
      </c>
      <c r="AD271" s="124" t="s">
        <v>2701</v>
      </c>
      <c r="AE271" s="125" t="s">
        <v>2702</v>
      </c>
      <c r="AF271" s="7"/>
      <c r="AG271" s="2">
        <v>13</v>
      </c>
      <c r="AH271" s="217" t="s">
        <v>901</v>
      </c>
      <c r="AI271" s="187" t="s">
        <v>846</v>
      </c>
      <c r="AJ271" s="78"/>
      <c r="AO271" s="91" t="s">
        <v>2528</v>
      </c>
      <c r="AQ271" s="141"/>
      <c r="AR271" s="107" t="s">
        <v>2856</v>
      </c>
      <c r="AS271" s="7"/>
      <c r="AT271" s="7"/>
      <c r="AU271" s="77"/>
      <c r="AV271" s="77"/>
      <c r="AW271" s="77"/>
      <c r="AX271" s="77"/>
      <c r="AY271" s="77"/>
      <c r="AZ271" s="77"/>
      <c r="BA271" s="77"/>
      <c r="BE271" s="186"/>
      <c r="BG271" s="78"/>
      <c r="BJ271" s="78"/>
      <c r="BN271" s="7"/>
      <c r="BO271" s="139" t="s">
        <v>2811</v>
      </c>
      <c r="BU271" s="77">
        <v>8350</v>
      </c>
      <c r="BV271" s="77">
        <v>4.62</v>
      </c>
      <c r="BW271" s="77">
        <v>28.08</v>
      </c>
      <c r="BX271" s="77">
        <v>0.45</v>
      </c>
      <c r="BY271" s="77">
        <v>31.63</v>
      </c>
      <c r="BZ271" s="77">
        <v>35.67</v>
      </c>
      <c r="CA271" s="77" t="s">
        <v>886</v>
      </c>
      <c r="CB271" s="78"/>
    </row>
    <row r="272" spans="1:80" x14ac:dyDescent="0.25">
      <c r="A272" s="96">
        <f t="shared" si="15"/>
        <v>266</v>
      </c>
      <c r="B272" s="134" t="s">
        <v>229</v>
      </c>
      <c r="D272" s="134" t="s">
        <v>61</v>
      </c>
      <c r="E272" s="134" t="s">
        <v>2726</v>
      </c>
      <c r="F272" s="1">
        <f t="shared" si="16"/>
        <v>187</v>
      </c>
      <c r="G272" s="86">
        <v>42991</v>
      </c>
      <c r="H272" s="87" t="s">
        <v>2698</v>
      </c>
      <c r="I272" s="134"/>
      <c r="J272" s="134" t="s">
        <v>271</v>
      </c>
      <c r="K272" s="134" t="s">
        <v>1133</v>
      </c>
      <c r="L272" s="87"/>
      <c r="M272" s="131" t="s">
        <v>2570</v>
      </c>
      <c r="N272" s="107"/>
      <c r="P272" s="87" t="str">
        <f>IF(COUNTIF(L272:O272,"=*")&gt;1,"Multiple", IF(L272="P","Surface",IF(M272="P", "Underground",IF(N272="P", "Placer", IF(O272="P", "Solution","")))))</f>
        <v>Underground</v>
      </c>
      <c r="Q272" s="95" t="s">
        <v>2765</v>
      </c>
      <c r="R272" s="93" t="s">
        <v>2570</v>
      </c>
      <c r="S272" s="33"/>
      <c r="T272" s="12">
        <v>43.133704224100001</v>
      </c>
      <c r="U272" s="13">
        <v>-110.64719716800001</v>
      </c>
      <c r="V272" s="144">
        <v>37</v>
      </c>
      <c r="W272" s="144">
        <v>115</v>
      </c>
      <c r="X272" s="137">
        <v>33</v>
      </c>
      <c r="Y272" s="138"/>
      <c r="Z272" s="134" t="s">
        <v>84</v>
      </c>
      <c r="AA272" s="87" t="s">
        <v>3205</v>
      </c>
      <c r="AB272" s="134" t="s">
        <v>61</v>
      </c>
      <c r="AC272" s="134" t="s">
        <v>7</v>
      </c>
      <c r="AD272" s="124" t="s">
        <v>2701</v>
      </c>
      <c r="AE272" s="125" t="s">
        <v>2702</v>
      </c>
      <c r="AG272" s="1">
        <v>6</v>
      </c>
      <c r="AH272" s="6" t="s">
        <v>233</v>
      </c>
      <c r="AI272" s="6" t="s">
        <v>846</v>
      </c>
      <c r="AJ272" s="107"/>
      <c r="AO272" s="88" t="s">
        <v>2528</v>
      </c>
      <c r="AQ272" s="136"/>
      <c r="AR272" s="107" t="s">
        <v>2856</v>
      </c>
      <c r="BE272" s="197"/>
      <c r="BG272" s="107"/>
      <c r="BJ272" s="107"/>
      <c r="BN272" s="6" t="s">
        <v>1134</v>
      </c>
      <c r="BO272" s="131" t="s">
        <v>2773</v>
      </c>
      <c r="BU272" s="76"/>
      <c r="BV272" s="76"/>
      <c r="BW272" s="76"/>
      <c r="BX272" s="76"/>
      <c r="BY272" s="76"/>
      <c r="BZ272" s="76"/>
      <c r="CA272" s="76"/>
      <c r="CB272" s="107"/>
    </row>
    <row r="273" spans="1:80" s="2" customFormat="1" x14ac:dyDescent="0.25">
      <c r="A273" s="96">
        <f t="shared" si="15"/>
        <v>267</v>
      </c>
      <c r="B273" s="135" t="s">
        <v>229</v>
      </c>
      <c r="C273" s="77" t="s">
        <v>2460</v>
      </c>
      <c r="D273" s="92" t="s">
        <v>2575</v>
      </c>
      <c r="E273" s="135"/>
      <c r="F273" s="2">
        <f t="shared" si="16"/>
        <v>187</v>
      </c>
      <c r="G273" s="89">
        <v>42991</v>
      </c>
      <c r="H273" s="79" t="s">
        <v>2698</v>
      </c>
      <c r="I273" s="135"/>
      <c r="J273" s="135" t="s">
        <v>271</v>
      </c>
      <c r="K273" s="135" t="s">
        <v>1133</v>
      </c>
      <c r="L273" s="79"/>
      <c r="M273" s="139"/>
      <c r="N273" s="78"/>
      <c r="P273" s="79" t="str">
        <f>IF(COUNTIF(L273:O273,"=*")&gt;1,"Multiple", IF(L273="P","Surface",IF(M273="P", "Underground",IF(N273="P", "Placer", IF(O273="P", "Solution","")))))</f>
        <v/>
      </c>
      <c r="Q273" s="95" t="s">
        <v>2486</v>
      </c>
      <c r="R273" s="90" t="s">
        <v>2570</v>
      </c>
      <c r="S273" s="34"/>
      <c r="T273" s="26">
        <v>43.133704224100001</v>
      </c>
      <c r="U273" s="27">
        <v>-110.64719716800001</v>
      </c>
      <c r="V273" s="145">
        <v>37</v>
      </c>
      <c r="W273" s="145">
        <v>115</v>
      </c>
      <c r="X273" s="142">
        <v>33</v>
      </c>
      <c r="Y273" s="143"/>
      <c r="Z273" s="135" t="s">
        <v>84</v>
      </c>
      <c r="AA273" s="87" t="s">
        <v>3205</v>
      </c>
      <c r="AB273" s="135" t="s">
        <v>61</v>
      </c>
      <c r="AC273" s="135" t="s">
        <v>7</v>
      </c>
      <c r="AD273" s="124" t="s">
        <v>2701</v>
      </c>
      <c r="AE273" s="125" t="s">
        <v>2702</v>
      </c>
      <c r="AF273" s="7"/>
      <c r="AG273" s="2">
        <v>6</v>
      </c>
      <c r="AH273" s="6" t="s">
        <v>233</v>
      </c>
      <c r="AI273" s="6" t="s">
        <v>846</v>
      </c>
      <c r="AJ273" s="78"/>
      <c r="AO273" s="91" t="s">
        <v>2528</v>
      </c>
      <c r="AQ273" s="141"/>
      <c r="AR273" s="107" t="s">
        <v>2856</v>
      </c>
      <c r="AS273" s="7"/>
      <c r="AT273" s="7"/>
      <c r="AU273" s="77"/>
      <c r="AV273" s="77"/>
      <c r="AW273" s="77"/>
      <c r="AX273" s="77"/>
      <c r="AY273" s="77"/>
      <c r="AZ273" s="77"/>
      <c r="BA273" s="77"/>
      <c r="BE273" s="199"/>
      <c r="BG273" s="78"/>
      <c r="BJ273" s="78"/>
      <c r="BN273" s="7" t="s">
        <v>1134</v>
      </c>
      <c r="BO273" s="131" t="s">
        <v>2773</v>
      </c>
      <c r="BU273" s="77">
        <v>13570</v>
      </c>
      <c r="BV273" s="77">
        <v>3.21</v>
      </c>
      <c r="BW273" s="77">
        <v>5.49</v>
      </c>
      <c r="BX273" s="77">
        <v>0.91</v>
      </c>
      <c r="BY273" s="77">
        <v>35.880000000000003</v>
      </c>
      <c r="BZ273" s="77">
        <v>55.51</v>
      </c>
      <c r="CA273" s="77" t="s">
        <v>1132</v>
      </c>
      <c r="CB273" s="78"/>
    </row>
    <row r="274" spans="1:80" ht="75" x14ac:dyDescent="0.25">
      <c r="A274" s="96">
        <f t="shared" si="15"/>
        <v>268</v>
      </c>
      <c r="B274" s="134" t="s">
        <v>3215</v>
      </c>
      <c r="D274" s="134" t="s">
        <v>2697</v>
      </c>
      <c r="E274" s="134" t="s">
        <v>796</v>
      </c>
      <c r="F274" s="1">
        <f t="shared" si="16"/>
        <v>188</v>
      </c>
      <c r="G274" s="86">
        <v>42991</v>
      </c>
      <c r="H274" s="87" t="s">
        <v>2698</v>
      </c>
      <c r="I274" s="134" t="s">
        <v>1135</v>
      </c>
      <c r="J274" s="134" t="s">
        <v>31</v>
      </c>
      <c r="K274" s="134" t="s">
        <v>16</v>
      </c>
      <c r="L274" s="131" t="s">
        <v>2570</v>
      </c>
      <c r="M274" s="76" t="s">
        <v>2569</v>
      </c>
      <c r="N274" s="107"/>
      <c r="P274" s="87" t="str">
        <f>IF(COUNTIF(L274:O274,"=*")&gt;1,"Multiple", IF(L274="P","Surface",IF(M274="P", "Underground",IF(N274="P", "Placer", IF(O274="P", "Solution","")))))</f>
        <v>Multiple</v>
      </c>
      <c r="Q274" s="95" t="s">
        <v>3181</v>
      </c>
      <c r="R274" s="93" t="s">
        <v>2260</v>
      </c>
      <c r="S274" s="33">
        <v>2370</v>
      </c>
      <c r="T274" s="12">
        <v>44.356334345699999</v>
      </c>
      <c r="U274" s="13">
        <v>-105.399380517</v>
      </c>
      <c r="V274" s="136">
        <v>51</v>
      </c>
      <c r="W274" s="136">
        <v>71</v>
      </c>
      <c r="X274" s="137">
        <v>33</v>
      </c>
      <c r="Y274" s="138"/>
      <c r="Z274" s="134" t="s">
        <v>30</v>
      </c>
      <c r="AA274" s="87" t="s">
        <v>3205</v>
      </c>
      <c r="AB274" s="134" t="s">
        <v>808</v>
      </c>
      <c r="AC274" s="134"/>
      <c r="AD274" s="124" t="s">
        <v>2701</v>
      </c>
      <c r="AE274" s="125" t="s">
        <v>2702</v>
      </c>
      <c r="AF274" s="6" t="s">
        <v>1136</v>
      </c>
      <c r="AH274" s="21" t="s">
        <v>806</v>
      </c>
      <c r="AI274" s="6" t="s">
        <v>836</v>
      </c>
      <c r="AJ274" s="107"/>
      <c r="AO274" s="88" t="s">
        <v>2528</v>
      </c>
      <c r="AQ274" s="136"/>
      <c r="AR274" s="107" t="s">
        <v>2570</v>
      </c>
      <c r="AS274" s="209" t="s">
        <v>2981</v>
      </c>
      <c r="AT274" s="209" t="s">
        <v>2982</v>
      </c>
      <c r="AU274" s="76">
        <v>1979</v>
      </c>
      <c r="AV274" s="76">
        <v>1990</v>
      </c>
      <c r="AW274" s="76">
        <v>1990</v>
      </c>
      <c r="AX274" s="76">
        <v>1997</v>
      </c>
      <c r="AY274" s="76">
        <v>1997</v>
      </c>
      <c r="AZ274" s="76">
        <v>2017</v>
      </c>
      <c r="BA274" s="76">
        <v>2017</v>
      </c>
      <c r="BB274" s="1" t="s">
        <v>3175</v>
      </c>
      <c r="BE274" s="184">
        <v>4486893</v>
      </c>
      <c r="BF274" s="97"/>
      <c r="BG274" s="107"/>
      <c r="BJ274" s="107"/>
      <c r="BM274" s="1" t="s">
        <v>2705</v>
      </c>
      <c r="BN274" s="6" t="s">
        <v>1138</v>
      </c>
      <c r="BO274" s="131" t="s">
        <v>2800</v>
      </c>
      <c r="BR274" s="15" t="s">
        <v>1137</v>
      </c>
      <c r="BU274" s="76"/>
      <c r="BV274" s="76"/>
      <c r="BW274" s="76"/>
      <c r="BX274" s="76"/>
      <c r="BY274" s="76"/>
      <c r="BZ274" s="76"/>
      <c r="CA274" s="76"/>
      <c r="CB274" s="107"/>
    </row>
    <row r="275" spans="1:80" s="2" customFormat="1" ht="75" x14ac:dyDescent="0.25">
      <c r="A275" s="96">
        <f t="shared" si="15"/>
        <v>269</v>
      </c>
      <c r="B275" s="135" t="s">
        <v>899</v>
      </c>
      <c r="C275" s="77" t="s">
        <v>2460</v>
      </c>
      <c r="D275" s="92" t="s">
        <v>2575</v>
      </c>
      <c r="E275" s="135"/>
      <c r="F275" s="2">
        <f t="shared" si="16"/>
        <v>188</v>
      </c>
      <c r="G275" s="89">
        <v>42991</v>
      </c>
      <c r="H275" s="79" t="s">
        <v>2698</v>
      </c>
      <c r="I275" s="135" t="s">
        <v>1135</v>
      </c>
      <c r="J275" s="135" t="s">
        <v>31</v>
      </c>
      <c r="K275" s="135" t="s">
        <v>16</v>
      </c>
      <c r="L275" s="139"/>
      <c r="M275" s="77"/>
      <c r="N275" s="78"/>
      <c r="P275" s="79" t="str">
        <f>IF(COUNTIF(L275:O275,"=*")&gt;1,"Multiple", IF(L275="P","Surface",IF(M275="P", "Underground",IF(N275="P", "Placer", IF(O275="P", "Solution","")))))</f>
        <v/>
      </c>
      <c r="Q275" s="95" t="s">
        <v>2486</v>
      </c>
      <c r="R275" s="90" t="s">
        <v>2570</v>
      </c>
      <c r="S275" s="34"/>
      <c r="T275" s="26">
        <v>44.356334345699999</v>
      </c>
      <c r="U275" s="27">
        <v>-105.399380517</v>
      </c>
      <c r="V275" s="141">
        <v>51</v>
      </c>
      <c r="W275" s="141">
        <v>71</v>
      </c>
      <c r="X275" s="142">
        <v>33</v>
      </c>
      <c r="Y275" s="143"/>
      <c r="Z275" s="135" t="s">
        <v>30</v>
      </c>
      <c r="AA275" s="87" t="s">
        <v>3205</v>
      </c>
      <c r="AB275" s="135" t="s">
        <v>808</v>
      </c>
      <c r="AC275" s="135"/>
      <c r="AD275" s="124" t="s">
        <v>2701</v>
      </c>
      <c r="AE275" s="125" t="s">
        <v>2702</v>
      </c>
      <c r="AF275" s="7" t="s">
        <v>1136</v>
      </c>
      <c r="AH275" s="21" t="s">
        <v>806</v>
      </c>
      <c r="AI275" s="6" t="s">
        <v>836</v>
      </c>
      <c r="AJ275" s="78"/>
      <c r="AO275" s="91" t="s">
        <v>2528</v>
      </c>
      <c r="AQ275" s="141"/>
      <c r="AR275" s="107" t="s">
        <v>2570</v>
      </c>
      <c r="AS275" s="209" t="s">
        <v>2981</v>
      </c>
      <c r="AT275" s="209" t="s">
        <v>2982</v>
      </c>
      <c r="AU275" s="76">
        <v>1979</v>
      </c>
      <c r="AV275" s="76">
        <v>1990</v>
      </c>
      <c r="AW275" s="76">
        <v>1990</v>
      </c>
      <c r="AX275" s="76">
        <v>1997</v>
      </c>
      <c r="AY275" s="76">
        <v>1997</v>
      </c>
      <c r="AZ275" s="76">
        <v>2017</v>
      </c>
      <c r="BA275" s="76">
        <v>2017</v>
      </c>
      <c r="BB275" s="1" t="s">
        <v>3175</v>
      </c>
      <c r="BE275" s="186"/>
      <c r="BF275" s="92"/>
      <c r="BG275" s="78"/>
      <c r="BJ275" s="78"/>
      <c r="BN275" s="7" t="s">
        <v>1138</v>
      </c>
      <c r="BO275" s="139" t="s">
        <v>2800</v>
      </c>
      <c r="BR275" s="17" t="s">
        <v>1137</v>
      </c>
      <c r="BU275" s="77">
        <v>7906</v>
      </c>
      <c r="BV275" s="77">
        <v>5.54</v>
      </c>
      <c r="BW275" s="77">
        <v>31.56</v>
      </c>
      <c r="BX275" s="77">
        <v>0.33</v>
      </c>
      <c r="BY275" s="77"/>
      <c r="BZ275" s="77"/>
      <c r="CA275" s="77" t="s">
        <v>886</v>
      </c>
      <c r="CB275" s="78"/>
    </row>
    <row r="276" spans="1:80" x14ac:dyDescent="0.25">
      <c r="A276" s="96">
        <f t="shared" si="15"/>
        <v>270</v>
      </c>
      <c r="B276" s="134" t="s">
        <v>230</v>
      </c>
      <c r="D276" s="134" t="s">
        <v>61</v>
      </c>
      <c r="E276" s="134" t="s">
        <v>2726</v>
      </c>
      <c r="F276" s="1">
        <f t="shared" si="16"/>
        <v>189</v>
      </c>
      <c r="G276" s="86">
        <v>42991</v>
      </c>
      <c r="H276" s="87" t="s">
        <v>2698</v>
      </c>
      <c r="I276" s="134"/>
      <c r="J276" s="134" t="s">
        <v>231</v>
      </c>
      <c r="K276" s="134" t="s">
        <v>16</v>
      </c>
      <c r="L276" s="87"/>
      <c r="M276" s="131" t="s">
        <v>2570</v>
      </c>
      <c r="N276" s="107"/>
      <c r="P276" s="87" t="str">
        <f>IF(COUNTIF(L276:O276,"=*")&gt;1,"Multiple", IF(L276="P","Surface",IF(M276="P", "Underground",IF(N276="P", "Placer", IF(O276="P", "Solution","")))))</f>
        <v>Underground</v>
      </c>
      <c r="Q276" s="95" t="s">
        <v>2765</v>
      </c>
      <c r="R276" s="93" t="s">
        <v>2570</v>
      </c>
      <c r="S276" s="33"/>
      <c r="T276" s="12">
        <v>42.761217952000003</v>
      </c>
      <c r="U276" s="13">
        <v>-105.09815407400001</v>
      </c>
      <c r="V276" s="144">
        <v>32</v>
      </c>
      <c r="W276" s="144">
        <v>69</v>
      </c>
      <c r="X276" s="137">
        <v>11</v>
      </c>
      <c r="Y276" s="138"/>
      <c r="Z276" s="134" t="s">
        <v>88</v>
      </c>
      <c r="AA276" s="87" t="s">
        <v>3205</v>
      </c>
      <c r="AB276" s="134" t="s">
        <v>61</v>
      </c>
      <c r="AC276" s="134" t="s">
        <v>7</v>
      </c>
      <c r="AD276" s="124" t="s">
        <v>2701</v>
      </c>
      <c r="AE276" s="125" t="s">
        <v>2702</v>
      </c>
      <c r="AG276" s="1">
        <v>4</v>
      </c>
      <c r="AH276" s="21" t="s">
        <v>806</v>
      </c>
      <c r="AI276" s="6" t="s">
        <v>836</v>
      </c>
      <c r="AJ276" s="107"/>
      <c r="AO276" s="88" t="s">
        <v>2528</v>
      </c>
      <c r="AQ276" s="136"/>
      <c r="AR276" s="107" t="s">
        <v>2856</v>
      </c>
      <c r="AS276" s="209"/>
      <c r="AT276" s="209"/>
      <c r="BE276" s="184" t="s">
        <v>807</v>
      </c>
      <c r="BG276" s="107"/>
      <c r="BJ276" s="107"/>
      <c r="BN276" s="209"/>
      <c r="BO276" s="131" t="s">
        <v>2873</v>
      </c>
      <c r="BU276" s="76"/>
      <c r="BV276" s="76"/>
      <c r="BW276" s="76"/>
      <c r="BX276" s="76"/>
      <c r="BY276" s="76"/>
      <c r="BZ276" s="76"/>
      <c r="CA276" s="76"/>
      <c r="CB276" s="107"/>
    </row>
    <row r="277" spans="1:80" s="2" customFormat="1" x14ac:dyDescent="0.25">
      <c r="A277" s="96">
        <f t="shared" si="15"/>
        <v>271</v>
      </c>
      <c r="B277" s="135" t="s">
        <v>230</v>
      </c>
      <c r="C277" s="77" t="s">
        <v>2460</v>
      </c>
      <c r="D277" s="92" t="s">
        <v>2575</v>
      </c>
      <c r="E277" s="135"/>
      <c r="F277" s="2">
        <f t="shared" si="16"/>
        <v>189</v>
      </c>
      <c r="G277" s="89">
        <v>42991</v>
      </c>
      <c r="H277" s="79" t="s">
        <v>2698</v>
      </c>
      <c r="I277" s="135"/>
      <c r="J277" s="135" t="s">
        <v>231</v>
      </c>
      <c r="K277" s="135" t="s">
        <v>16</v>
      </c>
      <c r="L277" s="79"/>
      <c r="M277" s="139"/>
      <c r="N277" s="78"/>
      <c r="P277" s="79" t="str">
        <f>IF(COUNTIF(L277:O277,"=*")&gt;1,"Multiple", IF(L277="P","Surface",IF(M277="P", "Underground",IF(N277="P", "Placer", IF(O277="P", "Solution","")))))</f>
        <v/>
      </c>
      <c r="Q277" s="95" t="s">
        <v>2486</v>
      </c>
      <c r="R277" s="90" t="s">
        <v>2570</v>
      </c>
      <c r="S277" s="34"/>
      <c r="T277" s="26">
        <v>42.761217952000003</v>
      </c>
      <c r="U277" s="27">
        <v>-105.09815407400001</v>
      </c>
      <c r="V277" s="145">
        <v>32</v>
      </c>
      <c r="W277" s="145">
        <v>69</v>
      </c>
      <c r="X277" s="142">
        <v>11</v>
      </c>
      <c r="Y277" s="143"/>
      <c r="Z277" s="135" t="s">
        <v>88</v>
      </c>
      <c r="AA277" s="87" t="s">
        <v>3205</v>
      </c>
      <c r="AB277" s="135" t="s">
        <v>61</v>
      </c>
      <c r="AC277" s="135" t="s">
        <v>7</v>
      </c>
      <c r="AD277" s="124" t="s">
        <v>2701</v>
      </c>
      <c r="AE277" s="125" t="s">
        <v>2702</v>
      </c>
      <c r="AF277" s="7"/>
      <c r="AG277" s="2">
        <v>4</v>
      </c>
      <c r="AH277" s="21" t="s">
        <v>806</v>
      </c>
      <c r="AI277" s="6" t="s">
        <v>836</v>
      </c>
      <c r="AJ277" s="78"/>
      <c r="AO277" s="91" t="s">
        <v>2528</v>
      </c>
      <c r="AQ277" s="141"/>
      <c r="AR277" s="107" t="s">
        <v>2856</v>
      </c>
      <c r="AS277" s="218"/>
      <c r="AT277" s="218"/>
      <c r="AU277" s="77"/>
      <c r="AV277" s="77"/>
      <c r="AW277" s="77"/>
      <c r="AX277" s="77"/>
      <c r="AY277" s="77"/>
      <c r="AZ277" s="77"/>
      <c r="BA277" s="77"/>
      <c r="BE277" s="186" t="s">
        <v>807</v>
      </c>
      <c r="BG277" s="78"/>
      <c r="BJ277" s="78"/>
      <c r="BN277" s="218"/>
      <c r="BO277" s="131" t="s">
        <v>2873</v>
      </c>
      <c r="BU277" s="77">
        <v>8302</v>
      </c>
      <c r="BV277" s="77">
        <v>5.84</v>
      </c>
      <c r="BW277" s="77">
        <v>24.8</v>
      </c>
      <c r="BX277" s="77">
        <v>1.18</v>
      </c>
      <c r="BY277" s="77">
        <v>32.9</v>
      </c>
      <c r="BZ277" s="77">
        <v>36.46</v>
      </c>
      <c r="CA277" s="77" t="s">
        <v>886</v>
      </c>
      <c r="CB277" s="78"/>
    </row>
    <row r="278" spans="1:80" ht="45" x14ac:dyDescent="0.25">
      <c r="A278" s="96">
        <f t="shared" si="15"/>
        <v>272</v>
      </c>
      <c r="B278" s="134" t="s">
        <v>232</v>
      </c>
      <c r="D278" s="134" t="s">
        <v>2697</v>
      </c>
      <c r="E278" s="134" t="s">
        <v>2726</v>
      </c>
      <c r="F278" s="1">
        <f t="shared" si="16"/>
        <v>190</v>
      </c>
      <c r="G278" s="86">
        <v>42991</v>
      </c>
      <c r="H278" s="87" t="s">
        <v>2698</v>
      </c>
      <c r="I278" s="134"/>
      <c r="J278" s="134" t="s">
        <v>73</v>
      </c>
      <c r="K278" s="134" t="s">
        <v>74</v>
      </c>
      <c r="L278" s="87"/>
      <c r="M278" s="131" t="s">
        <v>2570</v>
      </c>
      <c r="N278" s="107"/>
      <c r="P278" s="87" t="str">
        <f>IF(COUNTIF(L278:O278,"=*")&gt;1,"Multiple", IF(L278="P","Surface",IF(M278="P", "Underground",IF(N278="P", "Placer", IF(O278="P", "Solution","")))))</f>
        <v>Underground</v>
      </c>
      <c r="Q278" s="95" t="s">
        <v>11</v>
      </c>
      <c r="R278" s="93" t="s">
        <v>2570</v>
      </c>
      <c r="S278" s="33"/>
      <c r="T278" s="12">
        <v>41.619071211399998</v>
      </c>
      <c r="U278" s="13">
        <v>-106.184638236</v>
      </c>
      <c r="V278" s="144">
        <v>19</v>
      </c>
      <c r="W278" s="144">
        <v>77</v>
      </c>
      <c r="X278" s="137">
        <v>17</v>
      </c>
      <c r="Y278" s="138"/>
      <c r="Z278" s="134" t="s">
        <v>8</v>
      </c>
      <c r="AA278" s="87" t="s">
        <v>3205</v>
      </c>
      <c r="AB278" s="134" t="s">
        <v>22</v>
      </c>
      <c r="AC278" s="134" t="s">
        <v>7</v>
      </c>
      <c r="AD278" s="124" t="s">
        <v>2701</v>
      </c>
      <c r="AE278" s="125" t="s">
        <v>2702</v>
      </c>
      <c r="AF278" s="6" t="s">
        <v>807</v>
      </c>
      <c r="AG278" s="1">
        <v>15</v>
      </c>
      <c r="AH278" s="209" t="s">
        <v>867</v>
      </c>
      <c r="AI278" s="6" t="s">
        <v>846</v>
      </c>
      <c r="AJ278" s="107"/>
      <c r="AO278" s="88" t="s">
        <v>2528</v>
      </c>
      <c r="AQ278" s="136"/>
      <c r="AR278" s="107" t="s">
        <v>2570</v>
      </c>
      <c r="AS278" s="209"/>
      <c r="AT278" s="209"/>
      <c r="AU278" s="76">
        <v>1931</v>
      </c>
      <c r="AV278" s="76">
        <v>1931</v>
      </c>
      <c r="BA278" s="76">
        <v>1931</v>
      </c>
      <c r="BE278" s="197">
        <v>352</v>
      </c>
      <c r="BF278" s="97"/>
      <c r="BG278" s="107"/>
      <c r="BJ278" s="107"/>
      <c r="BM278" s="1" t="s">
        <v>2705</v>
      </c>
      <c r="BN278" s="209" t="s">
        <v>1139</v>
      </c>
      <c r="BO278" s="131" t="s">
        <v>2801</v>
      </c>
      <c r="BU278" s="76"/>
      <c r="BV278" s="76"/>
      <c r="BW278" s="76"/>
      <c r="BX278" s="76"/>
      <c r="BY278" s="76"/>
      <c r="BZ278" s="76"/>
      <c r="CA278" s="76"/>
      <c r="CB278" s="107"/>
    </row>
    <row r="279" spans="1:80" s="2" customFormat="1" ht="45" x14ac:dyDescent="0.25">
      <c r="A279" s="96">
        <f t="shared" si="15"/>
        <v>273</v>
      </c>
      <c r="B279" s="135" t="s">
        <v>232</v>
      </c>
      <c r="C279" s="77" t="s">
        <v>2460</v>
      </c>
      <c r="D279" s="92" t="s">
        <v>2575</v>
      </c>
      <c r="E279" s="135"/>
      <c r="F279" s="2">
        <f t="shared" si="16"/>
        <v>190</v>
      </c>
      <c r="G279" s="89">
        <v>42991</v>
      </c>
      <c r="H279" s="79" t="s">
        <v>2698</v>
      </c>
      <c r="I279" s="135"/>
      <c r="J279" s="135" t="s">
        <v>73</v>
      </c>
      <c r="K279" s="135" t="s">
        <v>74</v>
      </c>
      <c r="L279" s="79"/>
      <c r="M279" s="139"/>
      <c r="N279" s="78"/>
      <c r="P279" s="79" t="str">
        <f>IF(COUNTIF(L279:O279,"=*")&gt;1,"Multiple", IF(L279="P","Surface",IF(M279="P", "Underground",IF(N279="P", "Placer", IF(O279="P", "Solution","")))))</f>
        <v/>
      </c>
      <c r="Q279" s="95" t="s">
        <v>2486</v>
      </c>
      <c r="R279" s="90" t="s">
        <v>2570</v>
      </c>
      <c r="S279" s="34"/>
      <c r="T279" s="26">
        <v>41.619071211399998</v>
      </c>
      <c r="U279" s="27">
        <v>-106.184638236</v>
      </c>
      <c r="V279" s="145">
        <v>19</v>
      </c>
      <c r="W279" s="145">
        <v>77</v>
      </c>
      <c r="X279" s="142">
        <v>17</v>
      </c>
      <c r="Y279" s="143"/>
      <c r="Z279" s="135" t="s">
        <v>8</v>
      </c>
      <c r="AA279" s="87" t="s">
        <v>3205</v>
      </c>
      <c r="AB279" s="135" t="s">
        <v>22</v>
      </c>
      <c r="AC279" s="135" t="s">
        <v>7</v>
      </c>
      <c r="AD279" s="124" t="s">
        <v>2701</v>
      </c>
      <c r="AE279" s="125" t="s">
        <v>2702</v>
      </c>
      <c r="AF279" s="7" t="s">
        <v>807</v>
      </c>
      <c r="AG279" s="2">
        <v>15</v>
      </c>
      <c r="AH279" s="209" t="s">
        <v>867</v>
      </c>
      <c r="AI279" s="6" t="s">
        <v>846</v>
      </c>
      <c r="AJ279" s="78"/>
      <c r="AO279" s="91" t="s">
        <v>2528</v>
      </c>
      <c r="AQ279" s="141"/>
      <c r="AR279" s="107" t="s">
        <v>2570</v>
      </c>
      <c r="AS279" s="218"/>
      <c r="AT279" s="218"/>
      <c r="AU279" s="77">
        <v>1931</v>
      </c>
      <c r="AV279" s="77">
        <v>1931</v>
      </c>
      <c r="AW279" s="77"/>
      <c r="AX279" s="77"/>
      <c r="AY279" s="77"/>
      <c r="AZ279" s="77"/>
      <c r="BA279" s="77">
        <v>1931</v>
      </c>
      <c r="BE279" s="199"/>
      <c r="BF279" s="92"/>
      <c r="BG279" s="78"/>
      <c r="BJ279" s="78"/>
      <c r="BN279" s="218" t="s">
        <v>1139</v>
      </c>
      <c r="BO279" s="139" t="s">
        <v>2801</v>
      </c>
      <c r="BU279" s="77">
        <v>9590</v>
      </c>
      <c r="BV279" s="77"/>
      <c r="BW279" s="77"/>
      <c r="BX279" s="77"/>
      <c r="BY279" s="77"/>
      <c r="BZ279" s="77"/>
      <c r="CA279" s="77"/>
      <c r="CB279" s="78"/>
    </row>
    <row r="280" spans="1:80" x14ac:dyDescent="0.25">
      <c r="A280" s="96">
        <f t="shared" si="15"/>
        <v>274</v>
      </c>
      <c r="B280" s="134" t="s">
        <v>234</v>
      </c>
      <c r="D280" s="134" t="s">
        <v>2697</v>
      </c>
      <c r="E280" s="134" t="s">
        <v>2726</v>
      </c>
      <c r="F280" s="1">
        <f t="shared" si="16"/>
        <v>191</v>
      </c>
      <c r="G280" s="86">
        <v>42991</v>
      </c>
      <c r="H280" s="87" t="s">
        <v>2698</v>
      </c>
      <c r="I280" s="134"/>
      <c r="J280" s="134" t="s">
        <v>62</v>
      </c>
      <c r="K280" s="134" t="s">
        <v>16</v>
      </c>
      <c r="L280" s="87"/>
      <c r="M280" s="131" t="s">
        <v>2570</v>
      </c>
      <c r="N280" s="107"/>
      <c r="P280" s="87" t="str">
        <f>IF(COUNTIF(L280:O280,"=*")&gt;1,"Multiple", IF(L280="P","Surface",IF(M280="P", "Underground",IF(N280="P", "Placer", IF(O280="P", "Solution","")))))</f>
        <v>Underground</v>
      </c>
      <c r="Q280" s="134" t="s">
        <v>11</v>
      </c>
      <c r="R280" s="93" t="s">
        <v>2570</v>
      </c>
      <c r="S280" s="33"/>
      <c r="T280" s="12">
        <v>42.858843851099998</v>
      </c>
      <c r="U280" s="13">
        <v>-105.85820999800001</v>
      </c>
      <c r="V280" s="144">
        <v>33</v>
      </c>
      <c r="W280" s="144">
        <v>75</v>
      </c>
      <c r="X280" s="137">
        <v>4</v>
      </c>
      <c r="Y280" s="138"/>
      <c r="Z280" s="134" t="s">
        <v>88</v>
      </c>
      <c r="AA280" s="87" t="s">
        <v>3205</v>
      </c>
      <c r="AB280" s="134" t="s">
        <v>11</v>
      </c>
      <c r="AC280" s="134" t="s">
        <v>7</v>
      </c>
      <c r="AD280" s="124" t="s">
        <v>2701</v>
      </c>
      <c r="AE280" s="125" t="s">
        <v>2702</v>
      </c>
      <c r="AH280" s="6" t="s">
        <v>901</v>
      </c>
      <c r="AI280" s="6" t="s">
        <v>846</v>
      </c>
      <c r="AJ280" s="107"/>
      <c r="AO280" s="88" t="s">
        <v>2528</v>
      </c>
      <c r="AQ280" s="136"/>
      <c r="AR280" s="107" t="s">
        <v>2570</v>
      </c>
      <c r="AS280" s="209"/>
      <c r="AT280" s="209"/>
      <c r="BE280" s="184"/>
      <c r="BG280" s="107"/>
      <c r="BJ280" s="107"/>
      <c r="BN280" s="209"/>
      <c r="BO280" s="131" t="s">
        <v>235</v>
      </c>
      <c r="BU280" s="76"/>
      <c r="BV280" s="76"/>
      <c r="BW280" s="76"/>
      <c r="BX280" s="76"/>
      <c r="BY280" s="76"/>
      <c r="BZ280" s="76"/>
      <c r="CA280" s="76" t="s">
        <v>839</v>
      </c>
      <c r="CB280" s="107"/>
    </row>
    <row r="281" spans="1:80" ht="45" x14ac:dyDescent="0.25">
      <c r="A281" s="96">
        <f t="shared" si="15"/>
        <v>275</v>
      </c>
      <c r="B281" s="134" t="s">
        <v>236</v>
      </c>
      <c r="D281" s="134" t="s">
        <v>2697</v>
      </c>
      <c r="E281" s="134" t="s">
        <v>2726</v>
      </c>
      <c r="F281" s="1">
        <f t="shared" si="14"/>
        <v>192</v>
      </c>
      <c r="G281" s="86">
        <v>42991</v>
      </c>
      <c r="H281" s="87" t="s">
        <v>2698</v>
      </c>
      <c r="I281" s="134" t="s">
        <v>1140</v>
      </c>
      <c r="J281" s="134" t="s">
        <v>26</v>
      </c>
      <c r="K281" s="134" t="s">
        <v>9</v>
      </c>
      <c r="L281" s="87"/>
      <c r="M281" s="131" t="s">
        <v>2570</v>
      </c>
      <c r="N281" s="107"/>
      <c r="P281" s="87" t="str">
        <f>IF(COUNTIF(L281:O281,"=*")&gt;1,"Multiple", IF(L281="P","Surface",IF(M281="P", "Underground",IF(N281="P", "Placer", IF(O281="P", "Solution","")))))</f>
        <v>Underground</v>
      </c>
      <c r="Q281" s="95" t="s">
        <v>11</v>
      </c>
      <c r="R281" s="93" t="s">
        <v>2570</v>
      </c>
      <c r="S281" s="33"/>
      <c r="T281" s="12">
        <v>41.7475593809</v>
      </c>
      <c r="U281" s="13">
        <v>-106.431290295</v>
      </c>
      <c r="V281" s="144">
        <v>21</v>
      </c>
      <c r="W281" s="144">
        <v>80</v>
      </c>
      <c r="X281" s="137">
        <v>32</v>
      </c>
      <c r="Y281" s="138"/>
      <c r="Z281" s="134" t="s">
        <v>8</v>
      </c>
      <c r="AA281" s="87" t="s">
        <v>3205</v>
      </c>
      <c r="AB281" s="134" t="s">
        <v>22</v>
      </c>
      <c r="AC281" s="134" t="s">
        <v>7</v>
      </c>
      <c r="AD281" s="124" t="s">
        <v>2701</v>
      </c>
      <c r="AE281" s="125" t="s">
        <v>2702</v>
      </c>
      <c r="AG281" s="1">
        <v>11</v>
      </c>
      <c r="AH281" s="6" t="s">
        <v>26</v>
      </c>
      <c r="AI281" s="6" t="s">
        <v>1408</v>
      </c>
      <c r="AJ281" s="107"/>
      <c r="AO281" s="88" t="s">
        <v>2528</v>
      </c>
      <c r="AQ281" s="136"/>
      <c r="AR281" s="107" t="s">
        <v>2570</v>
      </c>
      <c r="AS281" s="150" t="s">
        <v>2979</v>
      </c>
      <c r="AT281" s="150" t="s">
        <v>2980</v>
      </c>
      <c r="AU281" s="76">
        <v>1920</v>
      </c>
      <c r="AV281" s="76">
        <v>1920</v>
      </c>
      <c r="AW281" s="76">
        <v>1933</v>
      </c>
      <c r="AX281" s="76">
        <v>1933</v>
      </c>
      <c r="AY281" s="76">
        <v>1937</v>
      </c>
      <c r="AZ281" s="76">
        <v>1939</v>
      </c>
      <c r="BA281" s="76">
        <v>1939</v>
      </c>
      <c r="BE281" s="184">
        <v>792560</v>
      </c>
      <c r="BF281" s="97"/>
      <c r="BG281" s="107"/>
      <c r="BJ281" s="107"/>
      <c r="BM281" s="1" t="s">
        <v>2705</v>
      </c>
      <c r="BN281" s="209"/>
      <c r="BO281" s="87" t="s">
        <v>2868</v>
      </c>
      <c r="BR281" s="15" t="s">
        <v>1141</v>
      </c>
      <c r="BU281" s="76"/>
      <c r="BV281" s="76"/>
      <c r="BW281" s="76"/>
      <c r="BX281" s="76"/>
      <c r="BY281" s="76"/>
      <c r="BZ281" s="76"/>
      <c r="CA281" s="76"/>
      <c r="CB281" s="107"/>
    </row>
    <row r="282" spans="1:80" x14ac:dyDescent="0.25">
      <c r="A282" s="96">
        <f t="shared" si="15"/>
        <v>276</v>
      </c>
      <c r="B282" s="134" t="s">
        <v>237</v>
      </c>
      <c r="D282" s="134" t="s">
        <v>2697</v>
      </c>
      <c r="E282" s="134" t="s">
        <v>2726</v>
      </c>
      <c r="F282" s="1">
        <f t="shared" si="14"/>
        <v>193</v>
      </c>
      <c r="G282" s="86">
        <v>42991</v>
      </c>
      <c r="H282" s="87" t="s">
        <v>2698</v>
      </c>
      <c r="I282" s="134"/>
      <c r="J282" s="134" t="s">
        <v>71</v>
      </c>
      <c r="K282" s="134" t="s">
        <v>16</v>
      </c>
      <c r="L282" s="87"/>
      <c r="M282" s="131" t="s">
        <v>2570</v>
      </c>
      <c r="N282" s="107"/>
      <c r="P282" s="87" t="str">
        <f>IF(COUNTIF(L282:O282,"=*")&gt;1,"Multiple", IF(L282="P","Surface",IF(M282="P", "Underground",IF(N282="P", "Placer", IF(O282="P", "Solution","")))))</f>
        <v>Underground</v>
      </c>
      <c r="Q282" s="95" t="s">
        <v>2768</v>
      </c>
      <c r="R282" s="93" t="s">
        <v>2570</v>
      </c>
      <c r="S282" s="33"/>
      <c r="T282" s="12">
        <v>44.549406488499997</v>
      </c>
      <c r="U282" s="13">
        <v>-106.55929799099999</v>
      </c>
      <c r="V282" s="144">
        <v>53</v>
      </c>
      <c r="W282" s="144">
        <v>81</v>
      </c>
      <c r="X282" s="137">
        <v>24</v>
      </c>
      <c r="Y282" s="138"/>
      <c r="Z282" s="134" t="s">
        <v>29</v>
      </c>
      <c r="AA282" s="87" t="s">
        <v>3206</v>
      </c>
      <c r="AB282" s="134" t="s">
        <v>7</v>
      </c>
      <c r="AC282" s="134" t="s">
        <v>7</v>
      </c>
      <c r="AD282" s="124" t="s">
        <v>2701</v>
      </c>
      <c r="AE282" s="125" t="s">
        <v>2702</v>
      </c>
      <c r="AJ282" s="107"/>
      <c r="AO282" s="88" t="s">
        <v>2528</v>
      </c>
      <c r="AQ282" s="136"/>
      <c r="AR282" s="107" t="s">
        <v>2570</v>
      </c>
      <c r="BE282" s="197"/>
      <c r="BG282" s="107"/>
      <c r="BJ282" s="107"/>
      <c r="BO282" s="131" t="s">
        <v>7</v>
      </c>
      <c r="BU282" s="76"/>
      <c r="BV282" s="76"/>
      <c r="BW282" s="76"/>
      <c r="BX282" s="76"/>
      <c r="BY282" s="76"/>
      <c r="BZ282" s="76"/>
      <c r="CA282" s="76"/>
      <c r="CB282" s="107"/>
    </row>
    <row r="283" spans="1:80" ht="30" x14ac:dyDescent="0.25">
      <c r="A283" s="96">
        <f t="shared" si="15"/>
        <v>277</v>
      </c>
      <c r="B283" s="134" t="s">
        <v>238</v>
      </c>
      <c r="D283" s="134" t="s">
        <v>2697</v>
      </c>
      <c r="E283" s="134" t="s">
        <v>2726</v>
      </c>
      <c r="F283" s="1">
        <f t="shared" si="14"/>
        <v>194</v>
      </c>
      <c r="G283" s="86">
        <v>42991</v>
      </c>
      <c r="H283" s="87" t="s">
        <v>2698</v>
      </c>
      <c r="I283" s="134" t="s">
        <v>1142</v>
      </c>
      <c r="J283" s="134" t="s">
        <v>26</v>
      </c>
      <c r="K283" s="134" t="s">
        <v>9</v>
      </c>
      <c r="L283" s="87"/>
      <c r="M283" s="131" t="s">
        <v>2570</v>
      </c>
      <c r="N283" s="107"/>
      <c r="P283" s="87" t="str">
        <f>IF(COUNTIF(L283:O283,"=*")&gt;1,"Multiple", IF(L283="P","Surface",IF(M283="P", "Underground",IF(N283="P", "Placer", IF(O283="P", "Solution","")))))</f>
        <v>Underground</v>
      </c>
      <c r="Q283" s="95" t="s">
        <v>11</v>
      </c>
      <c r="R283" s="93" t="s">
        <v>2570</v>
      </c>
      <c r="S283" s="33"/>
      <c r="T283" s="12">
        <v>41.7475593809</v>
      </c>
      <c r="U283" s="13">
        <v>-106.431290295</v>
      </c>
      <c r="V283" s="144">
        <v>21</v>
      </c>
      <c r="W283" s="144">
        <v>80</v>
      </c>
      <c r="X283" s="137">
        <v>32</v>
      </c>
      <c r="Y283" s="138"/>
      <c r="Z283" s="134" t="s">
        <v>8</v>
      </c>
      <c r="AA283" s="87" t="s">
        <v>3206</v>
      </c>
      <c r="AB283" s="134" t="s">
        <v>22</v>
      </c>
      <c r="AC283" s="134" t="s">
        <v>7</v>
      </c>
      <c r="AD283" s="124" t="s">
        <v>2701</v>
      </c>
      <c r="AE283" s="125" t="s">
        <v>2702</v>
      </c>
      <c r="AF283" s="6" t="s">
        <v>222</v>
      </c>
      <c r="AG283" s="1">
        <v>6</v>
      </c>
      <c r="AH283" s="6" t="s">
        <v>26</v>
      </c>
      <c r="AI283" s="6" t="s">
        <v>1408</v>
      </c>
      <c r="AJ283" s="107"/>
      <c r="AO283" s="88" t="s">
        <v>2528</v>
      </c>
      <c r="AQ283" s="136"/>
      <c r="AR283" s="107" t="s">
        <v>2570</v>
      </c>
      <c r="AS283" s="6" t="s">
        <v>2977</v>
      </c>
      <c r="AT283" s="6" t="s">
        <v>2978</v>
      </c>
      <c r="AU283" s="76">
        <v>1939</v>
      </c>
      <c r="AV283" s="76">
        <v>1940</v>
      </c>
      <c r="AW283" s="76">
        <v>1940</v>
      </c>
      <c r="AX283" s="76">
        <v>1943</v>
      </c>
      <c r="AY283" s="76">
        <v>1943</v>
      </c>
      <c r="AZ283" s="76">
        <v>1944</v>
      </c>
      <c r="BA283" s="76">
        <v>1944</v>
      </c>
      <c r="BE283" s="184">
        <v>16230</v>
      </c>
      <c r="BF283" s="97"/>
      <c r="BG283" s="107"/>
      <c r="BJ283" s="107"/>
      <c r="BM283" s="1" t="s">
        <v>2705</v>
      </c>
      <c r="BN283" s="6" t="s">
        <v>2371</v>
      </c>
      <c r="BO283" s="131" t="s">
        <v>7</v>
      </c>
      <c r="BU283" s="76"/>
      <c r="BV283" s="76"/>
      <c r="BW283" s="76"/>
      <c r="BX283" s="76"/>
      <c r="BY283" s="76"/>
      <c r="BZ283" s="76"/>
      <c r="CA283" s="76"/>
      <c r="CB283" s="107"/>
    </row>
    <row r="284" spans="1:80" ht="30" x14ac:dyDescent="0.25">
      <c r="A284" s="96">
        <f t="shared" si="15"/>
        <v>278</v>
      </c>
      <c r="B284" s="134" t="s">
        <v>239</v>
      </c>
      <c r="D284" s="134" t="s">
        <v>2697</v>
      </c>
      <c r="E284" s="134" t="s">
        <v>2726</v>
      </c>
      <c r="F284" s="1">
        <f t="shared" si="14"/>
        <v>195</v>
      </c>
      <c r="G284" s="86">
        <v>42991</v>
      </c>
      <c r="H284" s="87" t="s">
        <v>2698</v>
      </c>
      <c r="I284" s="134" t="s">
        <v>1144</v>
      </c>
      <c r="J284" s="134" t="s">
        <v>26</v>
      </c>
      <c r="K284" s="134" t="s">
        <v>9</v>
      </c>
      <c r="L284" s="131" t="s">
        <v>2570</v>
      </c>
      <c r="N284" s="107"/>
      <c r="P284" s="87" t="str">
        <f>IF(COUNTIF(L284:O284,"=*")&gt;1,"Multiple", IF(L284="P","Surface",IF(M284="P", "Underground",IF(N284="P", "Placer", IF(O284="P", "Solution","")))))</f>
        <v>Surface</v>
      </c>
      <c r="Q284" s="95" t="s">
        <v>3181</v>
      </c>
      <c r="R284" s="93" t="s">
        <v>2570</v>
      </c>
      <c r="S284" s="33"/>
      <c r="T284" s="12">
        <v>41.7475593809</v>
      </c>
      <c r="U284" s="13">
        <v>-106.431290295</v>
      </c>
      <c r="V284" s="144">
        <v>21</v>
      </c>
      <c r="W284" s="144">
        <v>80</v>
      </c>
      <c r="X284" s="137">
        <v>32</v>
      </c>
      <c r="Y284" s="138"/>
      <c r="Z284" s="134" t="s">
        <v>8</v>
      </c>
      <c r="AA284" s="87" t="s">
        <v>3206</v>
      </c>
      <c r="AB284" s="134" t="s">
        <v>808</v>
      </c>
      <c r="AC284" s="134" t="s">
        <v>7</v>
      </c>
      <c r="AD284" s="124" t="s">
        <v>2701</v>
      </c>
      <c r="AE284" s="125" t="s">
        <v>2702</v>
      </c>
      <c r="AF284" s="6" t="s">
        <v>1143</v>
      </c>
      <c r="AH284" s="6" t="s">
        <v>26</v>
      </c>
      <c r="AI284" s="6" t="s">
        <v>1408</v>
      </c>
      <c r="AJ284" s="107"/>
      <c r="AO284" s="88" t="s">
        <v>2528</v>
      </c>
      <c r="AQ284" s="136"/>
      <c r="AR284" s="107" t="s">
        <v>2570</v>
      </c>
      <c r="BE284" s="184"/>
      <c r="BG284" s="107"/>
      <c r="BJ284" s="107"/>
      <c r="BN284" s="6" t="s">
        <v>2371</v>
      </c>
      <c r="BO284" s="131" t="s">
        <v>7</v>
      </c>
      <c r="BU284" s="76"/>
      <c r="BV284" s="76"/>
      <c r="BW284" s="76"/>
      <c r="BX284" s="76"/>
      <c r="BY284" s="76"/>
      <c r="BZ284" s="76"/>
      <c r="CA284" s="76"/>
      <c r="CB284" s="107"/>
    </row>
    <row r="285" spans="1:80" s="2" customFormat="1" ht="30" x14ac:dyDescent="0.25">
      <c r="A285" s="96">
        <f t="shared" si="15"/>
        <v>279</v>
      </c>
      <c r="B285" s="135" t="s">
        <v>239</v>
      </c>
      <c r="C285" s="77" t="s">
        <v>2460</v>
      </c>
      <c r="D285" s="92" t="s">
        <v>2575</v>
      </c>
      <c r="E285" s="135"/>
      <c r="F285" s="2">
        <v>196</v>
      </c>
      <c r="G285" s="89">
        <v>42991</v>
      </c>
      <c r="H285" s="79" t="s">
        <v>2698</v>
      </c>
      <c r="I285" s="135" t="s">
        <v>1144</v>
      </c>
      <c r="J285" s="135" t="s">
        <v>26</v>
      </c>
      <c r="K285" s="135" t="s">
        <v>9</v>
      </c>
      <c r="L285" s="139"/>
      <c r="M285" s="77"/>
      <c r="N285" s="78"/>
      <c r="P285" s="79" t="str">
        <f>IF(COUNTIF(L285:O285,"=*")&gt;1,"Multiple", IF(L285="P","Surface",IF(M285="P", "Underground",IF(N285="P", "Placer", IF(O285="P", "Solution","")))))</f>
        <v/>
      </c>
      <c r="Q285" s="95" t="s">
        <v>2486</v>
      </c>
      <c r="R285" s="90" t="s">
        <v>2570</v>
      </c>
      <c r="S285" s="34"/>
      <c r="T285" s="26">
        <v>41.7475593809</v>
      </c>
      <c r="U285" s="27">
        <v>-106.431290295</v>
      </c>
      <c r="V285" s="145">
        <v>21</v>
      </c>
      <c r="W285" s="145">
        <v>80</v>
      </c>
      <c r="X285" s="142">
        <v>32</v>
      </c>
      <c r="Y285" s="143"/>
      <c r="Z285" s="135" t="s">
        <v>8</v>
      </c>
      <c r="AA285" s="87" t="s">
        <v>3206</v>
      </c>
      <c r="AB285" s="135" t="s">
        <v>808</v>
      </c>
      <c r="AC285" s="135" t="s">
        <v>7</v>
      </c>
      <c r="AD285" s="124" t="s">
        <v>2701</v>
      </c>
      <c r="AE285" s="125" t="s">
        <v>2702</v>
      </c>
      <c r="AF285" s="7" t="s">
        <v>1143</v>
      </c>
      <c r="AH285" s="6" t="s">
        <v>26</v>
      </c>
      <c r="AI285" s="6" t="s">
        <v>1408</v>
      </c>
      <c r="AJ285" s="78"/>
      <c r="AO285" s="91" t="s">
        <v>2528</v>
      </c>
      <c r="AQ285" s="141"/>
      <c r="AR285" s="107" t="s">
        <v>2570</v>
      </c>
      <c r="AS285" s="7"/>
      <c r="AT285" s="7"/>
      <c r="AU285" s="77"/>
      <c r="AV285" s="77"/>
      <c r="AW285" s="77"/>
      <c r="AX285" s="77"/>
      <c r="AY285" s="77"/>
      <c r="AZ285" s="77"/>
      <c r="BA285" s="77"/>
      <c r="BE285" s="186"/>
      <c r="BG285" s="78"/>
      <c r="BJ285" s="78"/>
      <c r="BN285" s="7" t="s">
        <v>2371</v>
      </c>
      <c r="BO285" s="139" t="s">
        <v>7</v>
      </c>
      <c r="BU285" s="77">
        <v>11060</v>
      </c>
      <c r="BV285" s="77">
        <v>10.6</v>
      </c>
      <c r="BW285" s="77">
        <v>9.1</v>
      </c>
      <c r="BX285" s="77">
        <v>0.9</v>
      </c>
      <c r="BY285" s="77">
        <v>42.9</v>
      </c>
      <c r="BZ285" s="77">
        <v>46.5</v>
      </c>
      <c r="CA285" s="77"/>
      <c r="CB285" s="78"/>
    </row>
    <row r="286" spans="1:80" s="2" customFormat="1" ht="30" x14ac:dyDescent="0.25">
      <c r="A286" s="96">
        <f t="shared" si="15"/>
        <v>280</v>
      </c>
      <c r="B286" s="135" t="s">
        <v>239</v>
      </c>
      <c r="C286" s="77" t="s">
        <v>2462</v>
      </c>
      <c r="D286" s="92" t="s">
        <v>2575</v>
      </c>
      <c r="E286" s="135"/>
      <c r="F286" s="1">
        <v>196</v>
      </c>
      <c r="G286" s="86">
        <v>42991</v>
      </c>
      <c r="H286" s="87" t="s">
        <v>2698</v>
      </c>
      <c r="I286" s="135" t="s">
        <v>1144</v>
      </c>
      <c r="J286" s="135" t="s">
        <v>26</v>
      </c>
      <c r="K286" s="135" t="s">
        <v>9</v>
      </c>
      <c r="L286" s="131"/>
      <c r="P286" s="87" t="str">
        <f>IF(COUNTIF(L286:O286,"=*")&gt;1,"Multiple", IF(L286="P","Surface",IF(M286="P", "Underground",IF(N286="P", "Placer", IF(O286="P", "Solution","")))))</f>
        <v/>
      </c>
      <c r="Q286" s="95" t="s">
        <v>2486</v>
      </c>
      <c r="R286" s="93" t="s">
        <v>2570</v>
      </c>
      <c r="S286" s="33"/>
      <c r="T286" s="12">
        <v>41.7475593809</v>
      </c>
      <c r="U286" s="13">
        <v>-106.431290295</v>
      </c>
      <c r="V286" s="145">
        <v>21</v>
      </c>
      <c r="W286" s="145">
        <v>80</v>
      </c>
      <c r="X286" s="142">
        <v>32</v>
      </c>
      <c r="Y286" s="143"/>
      <c r="Z286" s="135" t="s">
        <v>8</v>
      </c>
      <c r="AA286" s="87" t="s">
        <v>3206</v>
      </c>
      <c r="AB286" s="135" t="s">
        <v>808</v>
      </c>
      <c r="AC286" s="135" t="s">
        <v>7</v>
      </c>
      <c r="AD286" s="124" t="s">
        <v>2701</v>
      </c>
      <c r="AE286" s="125" t="s">
        <v>2702</v>
      </c>
      <c r="AF286" s="7" t="s">
        <v>222</v>
      </c>
      <c r="AG286" s="2">
        <v>17</v>
      </c>
      <c r="AH286" s="6" t="s">
        <v>26</v>
      </c>
      <c r="AI286" s="6" t="s">
        <v>1408</v>
      </c>
      <c r="AO286" s="88" t="s">
        <v>2528</v>
      </c>
      <c r="AQ286" s="141"/>
      <c r="AR286" s="107" t="s">
        <v>2570</v>
      </c>
      <c r="AS286" s="7"/>
      <c r="AT286" s="7"/>
      <c r="AU286" s="77"/>
      <c r="AV286" s="77"/>
      <c r="AW286" s="77"/>
      <c r="AX286" s="77"/>
      <c r="AY286" s="77"/>
      <c r="AZ286" s="77"/>
      <c r="BA286" s="77"/>
      <c r="BE286" s="186"/>
      <c r="BN286" s="7"/>
      <c r="BO286" s="139" t="s">
        <v>7</v>
      </c>
      <c r="BU286" s="77">
        <v>11360</v>
      </c>
      <c r="BV286" s="77">
        <v>8.8000000000000007</v>
      </c>
      <c r="BW286" s="77">
        <v>8.8000000000000007</v>
      </c>
      <c r="BX286" s="77">
        <v>0.6</v>
      </c>
      <c r="BY286" s="77">
        <v>40.299999999999997</v>
      </c>
      <c r="BZ286" s="77">
        <v>42.1</v>
      </c>
      <c r="CA286" s="77"/>
    </row>
    <row r="287" spans="1:80" s="2" customFormat="1" ht="30" x14ac:dyDescent="0.25">
      <c r="A287" s="96">
        <f t="shared" si="15"/>
        <v>281</v>
      </c>
      <c r="B287" s="135" t="s">
        <v>239</v>
      </c>
      <c r="C287" s="77" t="s">
        <v>2750</v>
      </c>
      <c r="D287" s="92" t="s">
        <v>2575</v>
      </c>
      <c r="E287" s="135"/>
      <c r="F287" s="1">
        <v>196</v>
      </c>
      <c r="G287" s="86">
        <v>42991</v>
      </c>
      <c r="H287" s="87" t="s">
        <v>2698</v>
      </c>
      <c r="I287" s="135" t="s">
        <v>1144</v>
      </c>
      <c r="J287" s="135" t="s">
        <v>26</v>
      </c>
      <c r="K287" s="135" t="s">
        <v>9</v>
      </c>
      <c r="L287" s="131"/>
      <c r="P287" s="87" t="str">
        <f>IF(COUNTIF(L287:O287,"=*")&gt;1,"Multiple", IF(L287="P","Surface",IF(M287="P", "Underground",IF(N287="P", "Placer", IF(O287="P", "Solution","")))))</f>
        <v/>
      </c>
      <c r="Q287" s="95" t="s">
        <v>2486</v>
      </c>
      <c r="R287" s="93" t="s">
        <v>2570</v>
      </c>
      <c r="S287" s="33"/>
      <c r="T287" s="12">
        <v>41.7475593809</v>
      </c>
      <c r="U287" s="13">
        <v>-106.431290295</v>
      </c>
      <c r="V287" s="145">
        <v>21</v>
      </c>
      <c r="W287" s="145">
        <v>80</v>
      </c>
      <c r="X287" s="142">
        <v>32</v>
      </c>
      <c r="Y287" s="143"/>
      <c r="Z287" s="135" t="s">
        <v>8</v>
      </c>
      <c r="AA287" s="87" t="s">
        <v>3206</v>
      </c>
      <c r="AB287" s="135" t="s">
        <v>808</v>
      </c>
      <c r="AC287" s="135" t="s">
        <v>7</v>
      </c>
      <c r="AD287" s="124" t="s">
        <v>2701</v>
      </c>
      <c r="AE287" s="125" t="s">
        <v>2702</v>
      </c>
      <c r="AF287" s="7" t="s">
        <v>29</v>
      </c>
      <c r="AH287" s="6" t="s">
        <v>26</v>
      </c>
      <c r="AI287" s="6" t="s">
        <v>1408</v>
      </c>
      <c r="AO287" s="88" t="s">
        <v>2528</v>
      </c>
      <c r="AQ287" s="141"/>
      <c r="AR287" s="107" t="s">
        <v>2570</v>
      </c>
      <c r="AS287" s="7"/>
      <c r="AT287" s="7"/>
      <c r="AU287" s="77"/>
      <c r="AV287" s="77"/>
      <c r="AW287" s="77"/>
      <c r="AX287" s="77"/>
      <c r="AY287" s="77"/>
      <c r="AZ287" s="77"/>
      <c r="BA287" s="77"/>
      <c r="BE287" s="186"/>
      <c r="BN287" s="7"/>
      <c r="BO287" s="139" t="s">
        <v>7</v>
      </c>
      <c r="BU287" s="77">
        <v>10830</v>
      </c>
      <c r="BV287" s="77">
        <v>8.4</v>
      </c>
      <c r="BW287" s="77">
        <v>12.7</v>
      </c>
      <c r="BX287" s="77">
        <v>0.7</v>
      </c>
      <c r="BY287" s="77">
        <v>44.5</v>
      </c>
      <c r="BZ287" s="77">
        <v>47.1</v>
      </c>
      <c r="CA287" s="77"/>
    </row>
    <row r="288" spans="1:80" x14ac:dyDescent="0.25">
      <c r="A288" s="96">
        <f t="shared" si="15"/>
        <v>282</v>
      </c>
      <c r="B288" s="134" t="s">
        <v>240</v>
      </c>
      <c r="D288" s="134" t="s">
        <v>2697</v>
      </c>
      <c r="E288" s="134" t="s">
        <v>2726</v>
      </c>
      <c r="F288" s="1">
        <f t="shared" ref="F288:F297" si="17">F287+1</f>
        <v>197</v>
      </c>
      <c r="G288" s="86">
        <v>42991</v>
      </c>
      <c r="H288" s="87" t="s">
        <v>2698</v>
      </c>
      <c r="I288" s="134"/>
      <c r="J288" s="134" t="s">
        <v>26</v>
      </c>
      <c r="K288" s="134" t="s">
        <v>9</v>
      </c>
      <c r="L288" s="87"/>
      <c r="M288" s="131" t="s">
        <v>2570</v>
      </c>
      <c r="N288" s="107"/>
      <c r="P288" s="87" t="str">
        <f>IF(COUNTIF(L288:O288,"=*")&gt;1,"Multiple", IF(L288="P","Surface",IF(M288="P", "Underground",IF(N288="P", "Placer", IF(O288="P", "Solution","")))))</f>
        <v>Underground</v>
      </c>
      <c r="Q288" s="95" t="s">
        <v>2768</v>
      </c>
      <c r="R288" s="93" t="s">
        <v>2570</v>
      </c>
      <c r="S288" s="33"/>
      <c r="T288" s="12">
        <v>41.7475593809</v>
      </c>
      <c r="U288" s="13">
        <v>-106.431290295</v>
      </c>
      <c r="V288" s="144">
        <v>21</v>
      </c>
      <c r="W288" s="144">
        <v>80</v>
      </c>
      <c r="X288" s="137">
        <v>32</v>
      </c>
      <c r="Y288" s="138"/>
      <c r="Z288" s="134" t="s">
        <v>8</v>
      </c>
      <c r="AA288" s="87" t="s">
        <v>3206</v>
      </c>
      <c r="AB288" s="134" t="s">
        <v>7</v>
      </c>
      <c r="AC288" s="134" t="s">
        <v>7</v>
      </c>
      <c r="AD288" s="124" t="s">
        <v>2701</v>
      </c>
      <c r="AE288" s="125" t="s">
        <v>2702</v>
      </c>
      <c r="AF288" s="6" t="s">
        <v>29</v>
      </c>
      <c r="AH288" s="6" t="s">
        <v>26</v>
      </c>
      <c r="AI288" s="6" t="s">
        <v>1408</v>
      </c>
      <c r="AJ288" s="107"/>
      <c r="AO288" s="88" t="s">
        <v>2528</v>
      </c>
      <c r="AQ288" s="136"/>
      <c r="AR288" s="107" t="s">
        <v>2570</v>
      </c>
      <c r="BE288" s="184"/>
      <c r="BG288" s="107"/>
      <c r="BJ288" s="107"/>
      <c r="BO288" s="131" t="s">
        <v>7</v>
      </c>
      <c r="BU288" s="76"/>
      <c r="BV288" s="76"/>
      <c r="BW288" s="76"/>
      <c r="BX288" s="76"/>
      <c r="BY288" s="76"/>
      <c r="BZ288" s="76"/>
      <c r="CA288" s="76"/>
      <c r="CB288" s="107"/>
    </row>
    <row r="289" spans="1:80" x14ac:dyDescent="0.25">
      <c r="A289" s="96">
        <f t="shared" si="15"/>
        <v>283</v>
      </c>
      <c r="B289" s="134" t="s">
        <v>241</v>
      </c>
      <c r="D289" s="134" t="s">
        <v>2697</v>
      </c>
      <c r="E289" s="134" t="s">
        <v>2726</v>
      </c>
      <c r="F289" s="1">
        <f t="shared" si="17"/>
        <v>198</v>
      </c>
      <c r="G289" s="86">
        <v>42991</v>
      </c>
      <c r="H289" s="87" t="s">
        <v>2698</v>
      </c>
      <c r="I289" s="134" t="s">
        <v>1145</v>
      </c>
      <c r="J289" s="134" t="s">
        <v>51</v>
      </c>
      <c r="K289" s="134" t="s">
        <v>14</v>
      </c>
      <c r="L289" s="87"/>
      <c r="M289" s="131" t="s">
        <v>2570</v>
      </c>
      <c r="N289" s="107"/>
      <c r="P289" s="87" t="str">
        <f>IF(COUNTIF(L289:O289,"=*")&gt;1,"Multiple", IF(L289="P","Surface",IF(M289="P", "Underground",IF(N289="P", "Placer", IF(O289="P", "Solution","")))))</f>
        <v>Underground</v>
      </c>
      <c r="Q289" s="95" t="s">
        <v>2768</v>
      </c>
      <c r="R289" s="93" t="s">
        <v>2570</v>
      </c>
      <c r="S289" s="33"/>
      <c r="T289" s="12">
        <v>43.798091527099999</v>
      </c>
      <c r="U289" s="13">
        <v>-108.25719862299999</v>
      </c>
      <c r="V289" s="144">
        <v>44</v>
      </c>
      <c r="W289" s="144">
        <v>95</v>
      </c>
      <c r="X289" s="137">
        <v>11</v>
      </c>
      <c r="Y289" s="138"/>
      <c r="Z289" s="134" t="s">
        <v>92</v>
      </c>
      <c r="AA289" s="87" t="s">
        <v>3205</v>
      </c>
      <c r="AB289" s="134" t="s">
        <v>7</v>
      </c>
      <c r="AC289" s="134" t="s">
        <v>7</v>
      </c>
      <c r="AD289" s="124" t="s">
        <v>2701</v>
      </c>
      <c r="AE289" s="125" t="s">
        <v>2702</v>
      </c>
      <c r="AF289" s="6" t="s">
        <v>51</v>
      </c>
      <c r="AG289" s="1">
        <v>11</v>
      </c>
      <c r="AH289" s="6" t="s">
        <v>2375</v>
      </c>
      <c r="AI289" s="6" t="s">
        <v>846</v>
      </c>
      <c r="AJ289" s="107"/>
      <c r="AO289" s="88" t="s">
        <v>2528</v>
      </c>
      <c r="AQ289" s="136"/>
      <c r="AR289" s="107" t="s">
        <v>2570</v>
      </c>
      <c r="AU289" s="76">
        <v>1906</v>
      </c>
      <c r="AV289" s="76">
        <v>1944</v>
      </c>
      <c r="BA289" s="76">
        <v>1944</v>
      </c>
      <c r="BE289" s="197">
        <v>6240384</v>
      </c>
      <c r="BF289" s="97"/>
      <c r="BG289" s="107"/>
      <c r="BJ289" s="107"/>
      <c r="BM289" s="1" t="s">
        <v>2705</v>
      </c>
      <c r="BO289" s="131" t="s">
        <v>2937</v>
      </c>
      <c r="BR289" s="15" t="s">
        <v>1146</v>
      </c>
      <c r="BU289" s="76"/>
      <c r="BV289" s="76"/>
      <c r="BW289" s="76"/>
      <c r="BX289" s="76"/>
      <c r="BY289" s="76"/>
      <c r="BZ289" s="76"/>
      <c r="CA289" s="76" t="s">
        <v>999</v>
      </c>
      <c r="CB289" s="107"/>
    </row>
    <row r="290" spans="1:80" ht="30" x14ac:dyDescent="0.25">
      <c r="A290" s="96">
        <f t="shared" si="15"/>
        <v>284</v>
      </c>
      <c r="B290" s="134" t="s">
        <v>242</v>
      </c>
      <c r="D290" s="134" t="s">
        <v>2697</v>
      </c>
      <c r="E290" s="134" t="s">
        <v>2726</v>
      </c>
      <c r="F290" s="1">
        <f t="shared" si="17"/>
        <v>199</v>
      </c>
      <c r="G290" s="86">
        <v>42991</v>
      </c>
      <c r="H290" s="87" t="s">
        <v>2698</v>
      </c>
      <c r="I290" s="134" t="s">
        <v>1148</v>
      </c>
      <c r="J290" s="134" t="s">
        <v>51</v>
      </c>
      <c r="K290" s="134" t="s">
        <v>14</v>
      </c>
      <c r="L290" s="87"/>
      <c r="M290" s="131" t="s">
        <v>2570</v>
      </c>
      <c r="N290" s="107"/>
      <c r="P290" s="87" t="str">
        <f>IF(COUNTIF(L290:O290,"=*")&gt;1,"Multiple", IF(L290="P","Surface",IF(M290="P", "Underground",IF(N290="P", "Placer", IF(O290="P", "Solution","")))))</f>
        <v>Underground</v>
      </c>
      <c r="Q290" s="95" t="s">
        <v>2768</v>
      </c>
      <c r="R290" s="93" t="s">
        <v>2570</v>
      </c>
      <c r="S290" s="33"/>
      <c r="T290" s="12">
        <v>43.782013639799999</v>
      </c>
      <c r="U290" s="13">
        <v>-108.20499697699999</v>
      </c>
      <c r="V290" s="144">
        <v>44</v>
      </c>
      <c r="W290" s="144">
        <v>95</v>
      </c>
      <c r="X290" s="137">
        <v>13</v>
      </c>
      <c r="Y290" s="138"/>
      <c r="Z290" s="134" t="s">
        <v>92</v>
      </c>
      <c r="AA290" s="87" t="s">
        <v>3205</v>
      </c>
      <c r="AB290" s="134" t="s">
        <v>7</v>
      </c>
      <c r="AC290" s="134" t="s">
        <v>7</v>
      </c>
      <c r="AD290" s="124" t="s">
        <v>2701</v>
      </c>
      <c r="AE290" s="125" t="s">
        <v>2702</v>
      </c>
      <c r="AF290" s="6" t="s">
        <v>51</v>
      </c>
      <c r="AH290" s="6" t="s">
        <v>2375</v>
      </c>
      <c r="AI290" s="6" t="s">
        <v>846</v>
      </c>
      <c r="AJ290" s="107"/>
      <c r="AO290" s="88" t="s">
        <v>2528</v>
      </c>
      <c r="AQ290" s="136"/>
      <c r="AR290" s="107" t="s">
        <v>2570</v>
      </c>
      <c r="AS290" s="6" t="s">
        <v>1147</v>
      </c>
      <c r="AT290" s="6" t="s">
        <v>1147</v>
      </c>
      <c r="AU290" s="76">
        <v>1938</v>
      </c>
      <c r="AV290" s="76">
        <v>1941</v>
      </c>
      <c r="BA290" s="76">
        <v>1941</v>
      </c>
      <c r="BE290" s="197">
        <v>1416708</v>
      </c>
      <c r="BF290" s="97"/>
      <c r="BG290" s="107"/>
      <c r="BJ290" s="107"/>
      <c r="BM290" s="1" t="s">
        <v>2705</v>
      </c>
      <c r="BO290" s="131" t="s">
        <v>2874</v>
      </c>
      <c r="BU290" s="76"/>
      <c r="BV290" s="76"/>
      <c r="BW290" s="76"/>
      <c r="BX290" s="76"/>
      <c r="BY290" s="76"/>
      <c r="BZ290" s="76"/>
      <c r="CA290" s="76" t="s">
        <v>999</v>
      </c>
      <c r="CB290" s="107"/>
    </row>
    <row r="291" spans="1:80" x14ac:dyDescent="0.25">
      <c r="A291" s="96">
        <f t="shared" si="15"/>
        <v>285</v>
      </c>
      <c r="B291" s="134" t="s">
        <v>243</v>
      </c>
      <c r="D291" s="134" t="s">
        <v>2697</v>
      </c>
      <c r="E291" s="134" t="s">
        <v>2726</v>
      </c>
      <c r="F291" s="1">
        <f t="shared" si="17"/>
        <v>200</v>
      </c>
      <c r="G291" s="86">
        <v>42991</v>
      </c>
      <c r="H291" s="87" t="s">
        <v>2698</v>
      </c>
      <c r="I291" s="134" t="s">
        <v>1149</v>
      </c>
      <c r="J291" s="134" t="s">
        <v>51</v>
      </c>
      <c r="K291" s="134" t="s">
        <v>14</v>
      </c>
      <c r="L291" s="87"/>
      <c r="M291" s="131" t="s">
        <v>2570</v>
      </c>
      <c r="N291" s="107"/>
      <c r="P291" s="87" t="str">
        <f>IF(COUNTIF(L291:O291,"=*")&gt;1,"Multiple", IF(L291="P","Surface",IF(M291="P", "Underground",IF(N291="P", "Placer", IF(O291="P", "Solution","")))))</f>
        <v>Underground</v>
      </c>
      <c r="Q291" s="95" t="s">
        <v>2768</v>
      </c>
      <c r="R291" s="93" t="s">
        <v>2570</v>
      </c>
      <c r="S291" s="33"/>
      <c r="T291" s="12">
        <v>43.7965948075</v>
      </c>
      <c r="U291" s="13">
        <v>-108.26417226300001</v>
      </c>
      <c r="V291" s="144">
        <v>44</v>
      </c>
      <c r="W291" s="144">
        <v>95</v>
      </c>
      <c r="X291" s="137">
        <v>9</v>
      </c>
      <c r="Y291" s="138"/>
      <c r="Z291" s="134" t="s">
        <v>92</v>
      </c>
      <c r="AA291" s="87" t="s">
        <v>3205</v>
      </c>
      <c r="AB291" s="134" t="s">
        <v>7</v>
      </c>
      <c r="AC291" s="134" t="s">
        <v>7</v>
      </c>
      <c r="AD291" s="124" t="s">
        <v>2701</v>
      </c>
      <c r="AE291" s="125" t="s">
        <v>2702</v>
      </c>
      <c r="AF291" s="6" t="s">
        <v>51</v>
      </c>
      <c r="AH291" s="6" t="s">
        <v>2375</v>
      </c>
      <c r="AI291" s="6" t="s">
        <v>846</v>
      </c>
      <c r="AJ291" s="107"/>
      <c r="AO291" s="88" t="s">
        <v>2528</v>
      </c>
      <c r="AQ291" s="136"/>
      <c r="AR291" s="107" t="s">
        <v>2570</v>
      </c>
      <c r="BE291" s="184"/>
      <c r="BG291" s="107"/>
      <c r="BJ291" s="107"/>
      <c r="BO291" s="131" t="s">
        <v>2714</v>
      </c>
      <c r="BU291" s="76"/>
      <c r="BV291" s="76"/>
      <c r="BW291" s="76"/>
      <c r="BX291" s="76"/>
      <c r="BY291" s="76"/>
      <c r="BZ291" s="76"/>
      <c r="CA291" s="76" t="s">
        <v>999</v>
      </c>
      <c r="CB291" s="107"/>
    </row>
    <row r="292" spans="1:80" ht="30" x14ac:dyDescent="0.25">
      <c r="A292" s="96">
        <f t="shared" si="15"/>
        <v>286</v>
      </c>
      <c r="B292" s="134" t="s">
        <v>244</v>
      </c>
      <c r="D292" s="134" t="s">
        <v>2697</v>
      </c>
      <c r="E292" s="134" t="s">
        <v>2726</v>
      </c>
      <c r="F292" s="1">
        <f t="shared" si="17"/>
        <v>201</v>
      </c>
      <c r="G292" s="86">
        <v>42991</v>
      </c>
      <c r="H292" s="87" t="s">
        <v>2698</v>
      </c>
      <c r="I292" s="134" t="s">
        <v>1150</v>
      </c>
      <c r="J292" s="134" t="s">
        <v>51</v>
      </c>
      <c r="K292" s="134" t="s">
        <v>14</v>
      </c>
      <c r="L292" s="87"/>
      <c r="M292" s="131" t="s">
        <v>2570</v>
      </c>
      <c r="N292" s="107"/>
      <c r="P292" s="87" t="str">
        <f>IF(COUNTIF(L292:O292,"=*")&gt;1,"Multiple", IF(L292="P","Surface",IF(M292="P", "Underground",IF(N292="P", "Placer", IF(O292="P", "Solution","")))))</f>
        <v>Underground</v>
      </c>
      <c r="Q292" s="95" t="s">
        <v>11</v>
      </c>
      <c r="R292" s="93" t="s">
        <v>2570</v>
      </c>
      <c r="S292" s="33"/>
      <c r="T292" s="12">
        <v>43.796711405000003</v>
      </c>
      <c r="U292" s="13">
        <v>-108.284468789</v>
      </c>
      <c r="V292" s="144">
        <v>44</v>
      </c>
      <c r="W292" s="144">
        <v>95</v>
      </c>
      <c r="X292" s="137">
        <v>8</v>
      </c>
      <c r="Y292" s="138"/>
      <c r="Z292" s="134" t="s">
        <v>92</v>
      </c>
      <c r="AA292" s="87" t="s">
        <v>3205</v>
      </c>
      <c r="AB292" s="134" t="s">
        <v>22</v>
      </c>
      <c r="AC292" s="134" t="s">
        <v>7</v>
      </c>
      <c r="AD292" s="124" t="s">
        <v>2701</v>
      </c>
      <c r="AE292" s="125" t="s">
        <v>2702</v>
      </c>
      <c r="AF292" s="6" t="s">
        <v>51</v>
      </c>
      <c r="AH292" s="6" t="s">
        <v>2375</v>
      </c>
      <c r="AI292" s="6" t="s">
        <v>846</v>
      </c>
      <c r="AJ292" s="107"/>
      <c r="AO292" s="88" t="s">
        <v>2528</v>
      </c>
      <c r="AQ292" s="136"/>
      <c r="AR292" s="107" t="s">
        <v>2570</v>
      </c>
      <c r="AS292" s="6" t="s">
        <v>1151</v>
      </c>
      <c r="AT292" s="6" t="s">
        <v>1151</v>
      </c>
      <c r="AU292" s="76">
        <v>1939</v>
      </c>
      <c r="AV292" s="76">
        <v>1939</v>
      </c>
      <c r="BA292" s="76">
        <v>1939</v>
      </c>
      <c r="BE292" s="184"/>
      <c r="BG292" s="107"/>
      <c r="BJ292" s="107"/>
      <c r="BO292" s="131" t="s">
        <v>2714</v>
      </c>
      <c r="BU292" s="76"/>
      <c r="BV292" s="76"/>
      <c r="BW292" s="76"/>
      <c r="BX292" s="76"/>
      <c r="BY292" s="76"/>
      <c r="BZ292" s="76"/>
      <c r="CA292" s="76" t="s">
        <v>999</v>
      </c>
      <c r="CB292" s="107"/>
    </row>
    <row r="293" spans="1:80" ht="30" x14ac:dyDescent="0.25">
      <c r="A293" s="96">
        <f t="shared" si="15"/>
        <v>287</v>
      </c>
      <c r="B293" s="134" t="s">
        <v>246</v>
      </c>
      <c r="D293" s="134" t="s">
        <v>2697</v>
      </c>
      <c r="E293" s="134" t="s">
        <v>2726</v>
      </c>
      <c r="F293" s="1">
        <f t="shared" si="17"/>
        <v>202</v>
      </c>
      <c r="G293" s="86">
        <v>42991</v>
      </c>
      <c r="H293" s="87" t="s">
        <v>2698</v>
      </c>
      <c r="I293" s="134" t="s">
        <v>1153</v>
      </c>
      <c r="J293" s="134" t="s">
        <v>51</v>
      </c>
      <c r="K293" s="134" t="s">
        <v>14</v>
      </c>
      <c r="L293" s="87"/>
      <c r="M293" s="131" t="s">
        <v>2570</v>
      </c>
      <c r="N293" s="107"/>
      <c r="P293" s="87" t="str">
        <f>IF(COUNTIF(L293:O293,"=*")&gt;1,"Multiple", IF(L293="P","Surface",IF(M293="P", "Underground",IF(N293="P", "Placer", IF(O293="P", "Solution","")))))</f>
        <v>Underground</v>
      </c>
      <c r="Q293" s="95" t="s">
        <v>2768</v>
      </c>
      <c r="R293" s="93" t="s">
        <v>2570</v>
      </c>
      <c r="S293" s="33"/>
      <c r="T293" s="12">
        <v>43.796711405000003</v>
      </c>
      <c r="U293" s="13">
        <v>-108.284468789</v>
      </c>
      <c r="V293" s="144">
        <v>44</v>
      </c>
      <c r="W293" s="144">
        <v>95</v>
      </c>
      <c r="X293" s="137">
        <v>8</v>
      </c>
      <c r="Y293" s="138"/>
      <c r="Z293" s="134" t="s">
        <v>92</v>
      </c>
      <c r="AA293" s="87" t="s">
        <v>3205</v>
      </c>
      <c r="AB293" s="134" t="s">
        <v>7</v>
      </c>
      <c r="AC293" s="134" t="s">
        <v>7</v>
      </c>
      <c r="AD293" s="124" t="s">
        <v>2701</v>
      </c>
      <c r="AE293" s="125" t="s">
        <v>2702</v>
      </c>
      <c r="AF293" s="6" t="s">
        <v>51</v>
      </c>
      <c r="AH293" s="6" t="s">
        <v>2375</v>
      </c>
      <c r="AI293" s="6" t="s">
        <v>846</v>
      </c>
      <c r="AJ293" s="107"/>
      <c r="AO293" s="88" t="s">
        <v>2528</v>
      </c>
      <c r="AQ293" s="136"/>
      <c r="AR293" s="107" t="s">
        <v>2570</v>
      </c>
      <c r="AS293" s="6" t="s">
        <v>1152</v>
      </c>
      <c r="AT293" s="6" t="s">
        <v>1152</v>
      </c>
      <c r="AU293" s="76">
        <v>1939</v>
      </c>
      <c r="AV293" s="76">
        <v>1941</v>
      </c>
      <c r="BA293" s="76">
        <v>1941</v>
      </c>
      <c r="BE293" s="184"/>
      <c r="BG293" s="107"/>
      <c r="BJ293" s="107"/>
      <c r="BO293" s="131" t="s">
        <v>2714</v>
      </c>
      <c r="BU293" s="76"/>
      <c r="BV293" s="76"/>
      <c r="BW293" s="76"/>
      <c r="BX293" s="76"/>
      <c r="BY293" s="76"/>
      <c r="BZ293" s="76"/>
      <c r="CA293" s="76"/>
      <c r="CB293" s="107"/>
    </row>
    <row r="294" spans="1:80" x14ac:dyDescent="0.25">
      <c r="A294" s="96">
        <f t="shared" si="15"/>
        <v>288</v>
      </c>
      <c r="B294" s="134" t="s">
        <v>248</v>
      </c>
      <c r="D294" s="134" t="s">
        <v>2697</v>
      </c>
      <c r="E294" s="134" t="s">
        <v>2726</v>
      </c>
      <c r="F294" s="1">
        <f t="shared" si="17"/>
        <v>203</v>
      </c>
      <c r="G294" s="86">
        <v>42991</v>
      </c>
      <c r="H294" s="87" t="s">
        <v>2698</v>
      </c>
      <c r="I294" s="134" t="s">
        <v>245</v>
      </c>
      <c r="J294" s="134" t="s">
        <v>51</v>
      </c>
      <c r="K294" s="134" t="s">
        <v>14</v>
      </c>
      <c r="L294" s="87"/>
      <c r="M294" s="131" t="s">
        <v>2570</v>
      </c>
      <c r="N294" s="107"/>
      <c r="P294" s="87" t="str">
        <f>IF(COUNTIF(L294:O294,"=*")&gt;1,"Multiple", IF(L294="P","Surface",IF(M294="P", "Underground",IF(N294="P", "Placer", IF(O294="P", "Solution","")))))</f>
        <v>Underground</v>
      </c>
      <c r="Q294" s="95" t="s">
        <v>2768</v>
      </c>
      <c r="R294" s="93" t="s">
        <v>2570</v>
      </c>
      <c r="S294" s="33"/>
      <c r="T294" s="12">
        <v>43.767290540300003</v>
      </c>
      <c r="U294" s="13">
        <v>-108.130073466</v>
      </c>
      <c r="V294" s="144">
        <v>44</v>
      </c>
      <c r="W294" s="144">
        <v>94</v>
      </c>
      <c r="X294" s="137">
        <v>22</v>
      </c>
      <c r="Y294" s="138"/>
      <c r="Z294" s="134" t="s">
        <v>92</v>
      </c>
      <c r="AA294" s="87" t="s">
        <v>3205</v>
      </c>
      <c r="AB294" s="134" t="s">
        <v>45</v>
      </c>
      <c r="AC294" s="134" t="s">
        <v>6</v>
      </c>
      <c r="AD294" s="124" t="s">
        <v>2701</v>
      </c>
      <c r="AE294" s="125" t="s">
        <v>2702</v>
      </c>
      <c r="AG294" s="1">
        <v>4</v>
      </c>
      <c r="AH294" s="6" t="s">
        <v>831</v>
      </c>
      <c r="AI294" s="6" t="s">
        <v>846</v>
      </c>
      <c r="AJ294" s="107"/>
      <c r="AO294" s="88" t="s">
        <v>2528</v>
      </c>
      <c r="AQ294" s="136"/>
      <c r="AR294" s="107" t="s">
        <v>2570</v>
      </c>
      <c r="AS294" s="2" t="s">
        <v>2976</v>
      </c>
      <c r="AT294" s="166" t="s">
        <v>2975</v>
      </c>
      <c r="AU294" s="77">
        <v>1926</v>
      </c>
      <c r="AV294" s="76">
        <v>1930</v>
      </c>
      <c r="AW294" s="77">
        <v>1930</v>
      </c>
      <c r="AX294" s="77">
        <v>1930</v>
      </c>
      <c r="AY294" s="77">
        <v>1932</v>
      </c>
      <c r="AZ294" s="77">
        <v>1936</v>
      </c>
      <c r="BA294" s="76">
        <v>1936</v>
      </c>
      <c r="BE294" s="184"/>
      <c r="BG294" s="107"/>
      <c r="BJ294" s="107"/>
      <c r="BO294" s="131" t="s">
        <v>2785</v>
      </c>
      <c r="BU294" s="76"/>
      <c r="BV294" s="76"/>
      <c r="BW294" s="76"/>
      <c r="BX294" s="76"/>
      <c r="BY294" s="76"/>
      <c r="BZ294" s="76"/>
      <c r="CA294" s="76"/>
      <c r="CB294" s="107"/>
    </row>
    <row r="295" spans="1:80" s="2" customFormat="1" x14ac:dyDescent="0.25">
      <c r="A295" s="96">
        <f t="shared" si="15"/>
        <v>289</v>
      </c>
      <c r="B295" s="135" t="s">
        <v>248</v>
      </c>
      <c r="C295" s="77" t="s">
        <v>2460</v>
      </c>
      <c r="D295" s="92" t="s">
        <v>2575</v>
      </c>
      <c r="E295" s="135"/>
      <c r="F295" s="2">
        <v>203</v>
      </c>
      <c r="G295" s="89">
        <v>42991</v>
      </c>
      <c r="H295" s="79" t="s">
        <v>2698</v>
      </c>
      <c r="I295" s="135" t="s">
        <v>245</v>
      </c>
      <c r="J295" s="135" t="s">
        <v>51</v>
      </c>
      <c r="K295" s="135" t="s">
        <v>14</v>
      </c>
      <c r="L295" s="79"/>
      <c r="M295" s="139"/>
      <c r="N295" s="78"/>
      <c r="P295" s="79" t="str">
        <f>IF(COUNTIF(L295:O295,"=*")&gt;1,"Multiple", IF(L295="P","Surface",IF(M295="P", "Underground",IF(N295="P", "Placer", IF(O295="P", "Solution","")))))</f>
        <v/>
      </c>
      <c r="Q295" s="95" t="s">
        <v>2486</v>
      </c>
      <c r="R295" s="90" t="s">
        <v>2570</v>
      </c>
      <c r="S295" s="34"/>
      <c r="T295" s="26">
        <v>43.767290540300003</v>
      </c>
      <c r="U295" s="27">
        <v>-108.130073466</v>
      </c>
      <c r="V295" s="145">
        <v>44</v>
      </c>
      <c r="W295" s="145">
        <v>94</v>
      </c>
      <c r="X295" s="142">
        <v>22</v>
      </c>
      <c r="Y295" s="143"/>
      <c r="Z295" s="135" t="s">
        <v>92</v>
      </c>
      <c r="AA295" s="87" t="s">
        <v>3205</v>
      </c>
      <c r="AB295" s="135" t="s">
        <v>45</v>
      </c>
      <c r="AC295" s="135" t="s">
        <v>6</v>
      </c>
      <c r="AD295" s="124" t="s">
        <v>2701</v>
      </c>
      <c r="AE295" s="125" t="s">
        <v>2702</v>
      </c>
      <c r="AF295" s="7"/>
      <c r="AG295" s="2">
        <v>4</v>
      </c>
      <c r="AH295" s="6" t="s">
        <v>831</v>
      </c>
      <c r="AI295" s="6" t="s">
        <v>846</v>
      </c>
      <c r="AJ295" s="78"/>
      <c r="AO295" s="91" t="s">
        <v>2528</v>
      </c>
      <c r="AQ295" s="141"/>
      <c r="AR295" s="107" t="s">
        <v>2570</v>
      </c>
      <c r="AS295" s="2" t="s">
        <v>2976</v>
      </c>
      <c r="AT295" s="166" t="s">
        <v>2975</v>
      </c>
      <c r="AU295" s="77">
        <v>1926</v>
      </c>
      <c r="AV295" s="76">
        <v>1930</v>
      </c>
      <c r="AW295" s="77">
        <v>1930</v>
      </c>
      <c r="AX295" s="77">
        <v>1930</v>
      </c>
      <c r="AY295" s="77">
        <v>1932</v>
      </c>
      <c r="AZ295" s="77">
        <v>1936</v>
      </c>
      <c r="BA295" s="76">
        <v>1936</v>
      </c>
      <c r="BE295" s="186"/>
      <c r="BG295" s="78"/>
      <c r="BJ295" s="78"/>
      <c r="BN295" s="7"/>
      <c r="BO295" s="139" t="s">
        <v>2785</v>
      </c>
      <c r="BU295" s="77">
        <v>10440</v>
      </c>
      <c r="BV295" s="77">
        <v>3.4</v>
      </c>
      <c r="BW295" s="77">
        <v>19.600000000000001</v>
      </c>
      <c r="BX295" s="77">
        <v>0.9</v>
      </c>
      <c r="BY295" s="77">
        <v>31.2</v>
      </c>
      <c r="BZ295" s="77">
        <v>45.8</v>
      </c>
      <c r="CA295" s="77" t="s">
        <v>2374</v>
      </c>
      <c r="CB295" s="78"/>
    </row>
    <row r="296" spans="1:80" x14ac:dyDescent="0.25">
      <c r="A296" s="96">
        <f t="shared" si="15"/>
        <v>290</v>
      </c>
      <c r="B296" s="134" t="s">
        <v>247</v>
      </c>
      <c r="D296" s="134" t="s">
        <v>2697</v>
      </c>
      <c r="E296" s="134" t="s">
        <v>2726</v>
      </c>
      <c r="F296" s="1">
        <f>F294+1</f>
        <v>204</v>
      </c>
      <c r="G296" s="86">
        <v>42991</v>
      </c>
      <c r="H296" s="87" t="s">
        <v>2698</v>
      </c>
      <c r="I296" s="134" t="s">
        <v>1154</v>
      </c>
      <c r="J296" s="134" t="s">
        <v>51</v>
      </c>
      <c r="K296" s="134" t="s">
        <v>14</v>
      </c>
      <c r="L296" s="87"/>
      <c r="M296" s="131" t="s">
        <v>2570</v>
      </c>
      <c r="N296" s="107"/>
      <c r="P296" s="87" t="str">
        <f>IF(COUNTIF(L296:O296,"=*")&gt;1,"Multiple", IF(L296="P","Surface",IF(M296="P", "Underground",IF(N296="P", "Placer", IF(O296="P", "Solution","")))))</f>
        <v>Underground</v>
      </c>
      <c r="Q296" s="95" t="s">
        <v>2768</v>
      </c>
      <c r="R296" s="93" t="s">
        <v>2570</v>
      </c>
      <c r="S296" s="33"/>
      <c r="T296" s="12">
        <v>43.796711405000003</v>
      </c>
      <c r="U296" s="13">
        <v>-108.284468789</v>
      </c>
      <c r="V296" s="144">
        <v>44</v>
      </c>
      <c r="W296" s="144">
        <v>95</v>
      </c>
      <c r="X296" s="137">
        <v>8</v>
      </c>
      <c r="Y296" s="138"/>
      <c r="Z296" s="134" t="s">
        <v>92</v>
      </c>
      <c r="AA296" s="87" t="s">
        <v>3205</v>
      </c>
      <c r="AB296" s="134" t="s">
        <v>7</v>
      </c>
      <c r="AC296" s="134" t="s">
        <v>7</v>
      </c>
      <c r="AD296" s="124" t="s">
        <v>2701</v>
      </c>
      <c r="AE296" s="125" t="s">
        <v>2702</v>
      </c>
      <c r="AF296" s="6" t="s">
        <v>51</v>
      </c>
      <c r="AH296" s="6" t="s">
        <v>2375</v>
      </c>
      <c r="AI296" s="6" t="s">
        <v>846</v>
      </c>
      <c r="AJ296" s="107"/>
      <c r="AO296" s="88" t="s">
        <v>2528</v>
      </c>
      <c r="AQ296" s="136"/>
      <c r="AR296" s="107" t="s">
        <v>2570</v>
      </c>
      <c r="AS296" s="6" t="s">
        <v>1151</v>
      </c>
      <c r="AT296" s="6" t="s">
        <v>1151</v>
      </c>
      <c r="AU296" s="76">
        <v>1939</v>
      </c>
      <c r="AV296" s="76">
        <v>1939</v>
      </c>
      <c r="BA296" s="76">
        <v>1939</v>
      </c>
      <c r="BE296" s="184"/>
      <c r="BG296" s="107"/>
      <c r="BJ296" s="107"/>
      <c r="BO296" s="131" t="s">
        <v>2714</v>
      </c>
      <c r="BU296" s="76"/>
      <c r="BV296" s="76"/>
      <c r="BW296" s="76"/>
      <c r="BX296" s="76"/>
      <c r="BY296" s="76"/>
      <c r="BZ296" s="76"/>
      <c r="CA296" s="76" t="s">
        <v>999</v>
      </c>
      <c r="CB296" s="107"/>
    </row>
    <row r="297" spans="1:80" x14ac:dyDescent="0.25">
      <c r="A297" s="96">
        <f t="shared" si="15"/>
        <v>291</v>
      </c>
      <c r="B297" s="134" t="s">
        <v>249</v>
      </c>
      <c r="D297" s="134" t="s">
        <v>2697</v>
      </c>
      <c r="E297" s="134" t="s">
        <v>2726</v>
      </c>
      <c r="F297" s="1">
        <f t="shared" si="17"/>
        <v>205</v>
      </c>
      <c r="G297" s="86">
        <v>42991</v>
      </c>
      <c r="H297" s="87" t="s">
        <v>2698</v>
      </c>
      <c r="I297" s="134" t="s">
        <v>1164</v>
      </c>
      <c r="J297" s="134" t="s">
        <v>101</v>
      </c>
      <c r="K297" s="134" t="s">
        <v>65</v>
      </c>
      <c r="L297" s="87"/>
      <c r="M297" s="131" t="s">
        <v>2570</v>
      </c>
      <c r="N297" s="107"/>
      <c r="P297" s="87" t="str">
        <f>IF(COUNTIF(L297:O297,"=*")&gt;1,"Multiple", IF(L297="P","Surface",IF(M297="P", "Underground",IF(N297="P", "Placer", IF(O297="P", "Solution","")))))</f>
        <v>Underground</v>
      </c>
      <c r="Q297" s="95" t="s">
        <v>11</v>
      </c>
      <c r="R297" s="93" t="s">
        <v>2570</v>
      </c>
      <c r="S297" s="33"/>
      <c r="T297" s="12">
        <v>42.861887748000001</v>
      </c>
      <c r="U297" s="13">
        <v>-108.557300637</v>
      </c>
      <c r="V297" s="144">
        <v>33</v>
      </c>
      <c r="W297" s="144">
        <v>98</v>
      </c>
      <c r="X297" s="137">
        <v>3</v>
      </c>
      <c r="Y297" s="138"/>
      <c r="Z297" s="134" t="s">
        <v>63</v>
      </c>
      <c r="AA297" s="87" t="s">
        <v>3205</v>
      </c>
      <c r="AB297" s="134" t="s">
        <v>22</v>
      </c>
      <c r="AC297" s="134" t="s">
        <v>7</v>
      </c>
      <c r="AD297" s="124" t="s">
        <v>2701</v>
      </c>
      <c r="AE297" s="125" t="s">
        <v>2702</v>
      </c>
      <c r="AH297" s="6" t="s">
        <v>831</v>
      </c>
      <c r="AI297" s="6" t="s">
        <v>846</v>
      </c>
      <c r="AJ297" s="107"/>
      <c r="AO297" s="88" t="s">
        <v>2528</v>
      </c>
      <c r="AQ297" s="136"/>
      <c r="AR297" s="107" t="s">
        <v>2570</v>
      </c>
      <c r="AS297" s="6" t="s">
        <v>2973</v>
      </c>
      <c r="AT297" s="7" t="s">
        <v>2974</v>
      </c>
      <c r="AU297" s="77">
        <v>1945</v>
      </c>
      <c r="AV297" s="77">
        <v>1965</v>
      </c>
      <c r="AW297" s="77">
        <v>1966</v>
      </c>
      <c r="AX297" s="77">
        <v>1966</v>
      </c>
      <c r="AZ297" s="76" t="s">
        <v>807</v>
      </c>
      <c r="BA297" s="76">
        <v>1966</v>
      </c>
      <c r="BE297" s="184">
        <v>9952</v>
      </c>
      <c r="BF297" s="97"/>
      <c r="BG297" s="107"/>
      <c r="BJ297" s="107"/>
      <c r="BM297" s="1" t="s">
        <v>2705</v>
      </c>
      <c r="BN297" s="6" t="s">
        <v>1165</v>
      </c>
      <c r="BO297" s="131" t="s">
        <v>2872</v>
      </c>
      <c r="BU297" s="76"/>
      <c r="BV297" s="76"/>
      <c r="BW297" s="76"/>
      <c r="BX297" s="76"/>
      <c r="BY297" s="76"/>
      <c r="BZ297" s="76"/>
      <c r="CA297" s="76"/>
      <c r="CB297" s="107"/>
    </row>
    <row r="298" spans="1:80" s="2" customFormat="1" x14ac:dyDescent="0.25">
      <c r="A298" s="96">
        <f t="shared" si="15"/>
        <v>292</v>
      </c>
      <c r="B298" s="135" t="s">
        <v>249</v>
      </c>
      <c r="C298" s="77" t="s">
        <v>2460</v>
      </c>
      <c r="D298" s="92" t="s">
        <v>2575</v>
      </c>
      <c r="E298" s="135"/>
      <c r="F298" s="2">
        <v>205</v>
      </c>
      <c r="G298" s="89">
        <v>42991</v>
      </c>
      <c r="H298" s="79" t="s">
        <v>2698</v>
      </c>
      <c r="I298" s="135" t="s">
        <v>1164</v>
      </c>
      <c r="J298" s="135" t="s">
        <v>101</v>
      </c>
      <c r="K298" s="135" t="s">
        <v>65</v>
      </c>
      <c r="L298" s="79"/>
      <c r="M298" s="139"/>
      <c r="N298" s="78"/>
      <c r="P298" s="79" t="str">
        <f>IF(COUNTIF(L298:O298,"=*")&gt;1,"Multiple", IF(L298="P","Surface",IF(M298="P", "Underground",IF(N298="P", "Placer", IF(O298="P", "Solution","")))))</f>
        <v/>
      </c>
      <c r="Q298" s="95" t="s">
        <v>2486</v>
      </c>
      <c r="R298" s="90" t="s">
        <v>2570</v>
      </c>
      <c r="S298" s="34"/>
      <c r="T298" s="26">
        <v>42.861887748000001</v>
      </c>
      <c r="U298" s="27">
        <v>-108.557300637</v>
      </c>
      <c r="V298" s="145">
        <v>33</v>
      </c>
      <c r="W298" s="145">
        <v>98</v>
      </c>
      <c r="X298" s="142">
        <v>3</v>
      </c>
      <c r="Y298" s="143"/>
      <c r="Z298" s="135" t="s">
        <v>63</v>
      </c>
      <c r="AA298" s="87" t="s">
        <v>3205</v>
      </c>
      <c r="AB298" s="135" t="s">
        <v>22</v>
      </c>
      <c r="AC298" s="135" t="s">
        <v>7</v>
      </c>
      <c r="AD298" s="124" t="s">
        <v>2701</v>
      </c>
      <c r="AE298" s="125" t="s">
        <v>2702</v>
      </c>
      <c r="AF298" s="7"/>
      <c r="AH298" s="6" t="s">
        <v>831</v>
      </c>
      <c r="AI298" s="6" t="s">
        <v>846</v>
      </c>
      <c r="AJ298" s="78"/>
      <c r="AO298" s="91" t="s">
        <v>2528</v>
      </c>
      <c r="AQ298" s="141"/>
      <c r="AR298" s="107" t="s">
        <v>2570</v>
      </c>
      <c r="AS298" s="7" t="s">
        <v>2973</v>
      </c>
      <c r="AT298" s="7" t="s">
        <v>2974</v>
      </c>
      <c r="AU298" s="77">
        <v>1945</v>
      </c>
      <c r="AV298" s="77">
        <v>1965</v>
      </c>
      <c r="AW298" s="77">
        <v>1966</v>
      </c>
      <c r="AX298" s="77">
        <v>1966</v>
      </c>
      <c r="AY298" s="77"/>
      <c r="AZ298" s="77"/>
      <c r="BA298" s="77">
        <v>1966</v>
      </c>
      <c r="BE298" s="186"/>
      <c r="BF298" s="92"/>
      <c r="BG298" s="78"/>
      <c r="BJ298" s="78"/>
      <c r="BN298" s="7" t="s">
        <v>1165</v>
      </c>
      <c r="BO298" s="139" t="s">
        <v>2872</v>
      </c>
      <c r="BU298" s="77">
        <v>9235</v>
      </c>
      <c r="BV298" s="77">
        <v>7.15</v>
      </c>
      <c r="BW298" s="77">
        <v>22.23</v>
      </c>
      <c r="BX298" s="77">
        <v>0.59</v>
      </c>
      <c r="BY298" s="77">
        <v>31.69</v>
      </c>
      <c r="BZ298" s="77">
        <v>38.93</v>
      </c>
      <c r="CA298" s="77" t="s">
        <v>926</v>
      </c>
      <c r="CB298" s="78"/>
    </row>
    <row r="299" spans="1:80" x14ac:dyDescent="0.25">
      <c r="A299" s="96">
        <f t="shared" si="15"/>
        <v>293</v>
      </c>
      <c r="B299" s="134" t="s">
        <v>250</v>
      </c>
      <c r="D299" s="134" t="s">
        <v>2697</v>
      </c>
      <c r="E299" s="134" t="s">
        <v>2726</v>
      </c>
      <c r="F299" s="1">
        <f t="shared" ref="F299:F304" si="18">F297+1</f>
        <v>206</v>
      </c>
      <c r="G299" s="86">
        <v>42991</v>
      </c>
      <c r="H299" s="87" t="s">
        <v>2698</v>
      </c>
      <c r="I299" s="134" t="s">
        <v>171</v>
      </c>
      <c r="J299" s="134" t="s">
        <v>26</v>
      </c>
      <c r="K299" s="134" t="s">
        <v>27</v>
      </c>
      <c r="L299" s="87"/>
      <c r="M299" s="131" t="s">
        <v>2570</v>
      </c>
      <c r="N299" s="107"/>
      <c r="P299" s="87" t="str">
        <f>IF(COUNTIF(L299:O299,"=*")&gt;1,"Multiple", IF(L299="P","Surface",IF(M299="P", "Underground",IF(N299="P", "Placer", IF(O299="P", "Solution","")))))</f>
        <v>Underground</v>
      </c>
      <c r="Q299" s="95" t="s">
        <v>11</v>
      </c>
      <c r="R299" s="93" t="s">
        <v>2570</v>
      </c>
      <c r="S299" s="33"/>
      <c r="T299" s="12">
        <v>41.931918621199998</v>
      </c>
      <c r="U299" s="13">
        <v>-106.83685683500001</v>
      </c>
      <c r="V299" s="144">
        <v>23</v>
      </c>
      <c r="W299" s="144">
        <v>84</v>
      </c>
      <c r="X299" s="137">
        <v>26</v>
      </c>
      <c r="Y299" s="138"/>
      <c r="Z299" s="134" t="s">
        <v>8</v>
      </c>
      <c r="AA299" s="87" t="s">
        <v>3205</v>
      </c>
      <c r="AB299" s="134" t="s">
        <v>22</v>
      </c>
      <c r="AC299" s="134" t="s">
        <v>7</v>
      </c>
      <c r="AD299" s="124" t="s">
        <v>2701</v>
      </c>
      <c r="AE299" s="125" t="s">
        <v>2702</v>
      </c>
      <c r="AF299" s="6" t="s">
        <v>2435</v>
      </c>
      <c r="AG299" s="1">
        <v>7</v>
      </c>
      <c r="AH299" s="6" t="s">
        <v>1007</v>
      </c>
      <c r="AI299" s="6" t="s">
        <v>834</v>
      </c>
      <c r="AJ299" s="107"/>
      <c r="AO299" s="88" t="s">
        <v>2528</v>
      </c>
      <c r="AQ299" s="136"/>
      <c r="AR299" s="107" t="s">
        <v>2570</v>
      </c>
      <c r="AU299" s="76">
        <v>1939</v>
      </c>
      <c r="AV299" s="76">
        <v>1939</v>
      </c>
      <c r="BA299" s="76">
        <v>1939</v>
      </c>
      <c r="BE299" s="184"/>
      <c r="BG299" s="107"/>
      <c r="BJ299" s="107"/>
      <c r="BN299" s="6" t="s">
        <v>2337</v>
      </c>
      <c r="BO299" s="131" t="s">
        <v>2892</v>
      </c>
      <c r="BU299" s="76"/>
      <c r="BV299" s="76"/>
      <c r="BW299" s="76"/>
      <c r="BX299" s="76"/>
      <c r="BY299" s="76"/>
      <c r="BZ299" s="76"/>
      <c r="CA299" s="76"/>
      <c r="CB299" s="107"/>
    </row>
    <row r="300" spans="1:80" s="2" customFormat="1" x14ac:dyDescent="0.25">
      <c r="A300" s="96">
        <f t="shared" si="15"/>
        <v>294</v>
      </c>
      <c r="B300" s="135" t="s">
        <v>250</v>
      </c>
      <c r="C300" s="77" t="s">
        <v>2460</v>
      </c>
      <c r="D300" s="92" t="s">
        <v>2575</v>
      </c>
      <c r="E300" s="135"/>
      <c r="F300" s="2">
        <f t="shared" si="18"/>
        <v>206</v>
      </c>
      <c r="G300" s="89">
        <v>42991</v>
      </c>
      <c r="H300" s="79" t="s">
        <v>2698</v>
      </c>
      <c r="I300" s="135" t="s">
        <v>171</v>
      </c>
      <c r="J300" s="135" t="s">
        <v>26</v>
      </c>
      <c r="K300" s="135" t="s">
        <v>27</v>
      </c>
      <c r="L300" s="79"/>
      <c r="M300" s="139"/>
      <c r="N300" s="78"/>
      <c r="P300" s="79" t="str">
        <f>IF(COUNTIF(L300:O300,"=*")&gt;1,"Multiple", IF(L300="P","Surface",IF(M300="P", "Underground",IF(N300="P", "Placer", IF(O300="P", "Solution","")))))</f>
        <v/>
      </c>
      <c r="Q300" s="95" t="s">
        <v>2486</v>
      </c>
      <c r="R300" s="90" t="s">
        <v>2570</v>
      </c>
      <c r="S300" s="34"/>
      <c r="T300" s="26">
        <v>41.931918621199998</v>
      </c>
      <c r="U300" s="27">
        <v>-106.83685683500001</v>
      </c>
      <c r="V300" s="145">
        <v>23</v>
      </c>
      <c r="W300" s="145">
        <v>84</v>
      </c>
      <c r="X300" s="142">
        <v>26</v>
      </c>
      <c r="Y300" s="143"/>
      <c r="Z300" s="135" t="s">
        <v>8</v>
      </c>
      <c r="AA300" s="87" t="s">
        <v>3205</v>
      </c>
      <c r="AB300" s="135" t="s">
        <v>22</v>
      </c>
      <c r="AC300" s="135" t="s">
        <v>7</v>
      </c>
      <c r="AD300" s="124" t="s">
        <v>2701</v>
      </c>
      <c r="AE300" s="125" t="s">
        <v>2702</v>
      </c>
      <c r="AF300" s="7" t="s">
        <v>2435</v>
      </c>
      <c r="AG300" s="2">
        <v>7</v>
      </c>
      <c r="AH300" s="6" t="s">
        <v>1007</v>
      </c>
      <c r="AI300" s="6" t="s">
        <v>834</v>
      </c>
      <c r="AJ300" s="78"/>
      <c r="AO300" s="91" t="s">
        <v>2528</v>
      </c>
      <c r="AQ300" s="141"/>
      <c r="AR300" s="107" t="s">
        <v>2570</v>
      </c>
      <c r="AS300" s="7"/>
      <c r="AT300" s="7"/>
      <c r="AU300" s="77">
        <v>1939</v>
      </c>
      <c r="AV300" s="77">
        <v>1939</v>
      </c>
      <c r="AW300" s="77"/>
      <c r="AX300" s="77"/>
      <c r="AY300" s="77"/>
      <c r="AZ300" s="77"/>
      <c r="BA300" s="77">
        <v>1939</v>
      </c>
      <c r="BE300" s="186"/>
      <c r="BG300" s="78"/>
      <c r="BJ300" s="78"/>
      <c r="BN300" s="7" t="s">
        <v>2337</v>
      </c>
      <c r="BO300" s="139" t="s">
        <v>2892</v>
      </c>
      <c r="BU300" s="77">
        <v>10760</v>
      </c>
      <c r="BV300" s="77">
        <v>4.7</v>
      </c>
      <c r="BW300" s="77"/>
      <c r="BX300" s="77">
        <v>0.3</v>
      </c>
      <c r="BY300" s="77"/>
      <c r="BZ300" s="77">
        <v>63.2</v>
      </c>
      <c r="CA300" s="77"/>
      <c r="CB300" s="78"/>
    </row>
    <row r="301" spans="1:80" ht="30" x14ac:dyDescent="0.25">
      <c r="A301" s="96">
        <f t="shared" si="15"/>
        <v>295</v>
      </c>
      <c r="B301" s="134" t="s">
        <v>1166</v>
      </c>
      <c r="D301" s="134" t="s">
        <v>61</v>
      </c>
      <c r="E301" s="1" t="s">
        <v>2726</v>
      </c>
      <c r="F301" s="1">
        <f t="shared" si="18"/>
        <v>207</v>
      </c>
      <c r="G301" s="86">
        <v>42991</v>
      </c>
      <c r="H301" s="87" t="s">
        <v>2698</v>
      </c>
      <c r="I301" s="134"/>
      <c r="J301" s="134" t="s">
        <v>71</v>
      </c>
      <c r="K301" s="134" t="s">
        <v>16</v>
      </c>
      <c r="L301" s="87"/>
      <c r="N301" s="107"/>
      <c r="O301" s="131" t="s">
        <v>2570</v>
      </c>
      <c r="P301" s="87" t="str">
        <f>IF(COUNTIF(L301:O301,"=*")&gt;1,"Multiple", IF(L301="P","Surface",IF(M301="P", "Underground",IF(N301="P", "Placer", IF(O301="P", "Solution","")))))</f>
        <v>Solution</v>
      </c>
      <c r="Q301" s="95" t="s">
        <v>2765</v>
      </c>
      <c r="R301" s="93" t="s">
        <v>2570</v>
      </c>
      <c r="S301" s="33"/>
      <c r="T301" s="12">
        <v>44.086072404200003</v>
      </c>
      <c r="U301" s="13">
        <v>-106.53700951</v>
      </c>
      <c r="V301" s="136">
        <v>48</v>
      </c>
      <c r="W301" s="136">
        <v>81</v>
      </c>
      <c r="X301" s="137">
        <v>36</v>
      </c>
      <c r="Y301" s="138"/>
      <c r="Z301" s="134" t="s">
        <v>29</v>
      </c>
      <c r="AA301" s="87" t="s">
        <v>3206</v>
      </c>
      <c r="AB301" s="134" t="s">
        <v>321</v>
      </c>
      <c r="AC301" s="134"/>
      <c r="AD301" s="124" t="s">
        <v>2701</v>
      </c>
      <c r="AE301" s="125" t="s">
        <v>2702</v>
      </c>
      <c r="AG301" s="1">
        <v>9</v>
      </c>
      <c r="AH301" s="6" t="s">
        <v>1167</v>
      </c>
      <c r="AI301" s="6" t="s">
        <v>1409</v>
      </c>
      <c r="AJ301" s="107"/>
      <c r="AO301" s="88" t="s">
        <v>2528</v>
      </c>
      <c r="AP301" s="1" t="s">
        <v>2741</v>
      </c>
      <c r="AQ301" s="136"/>
      <c r="AR301" s="107" t="s">
        <v>2856</v>
      </c>
      <c r="AS301" s="6" t="s">
        <v>807</v>
      </c>
      <c r="BE301" s="192"/>
      <c r="BG301" s="107"/>
      <c r="BJ301" s="107"/>
      <c r="BN301" s="134" t="s">
        <v>876</v>
      </c>
      <c r="BO301" s="131"/>
      <c r="BU301" s="76"/>
      <c r="BV301" s="76"/>
      <c r="BW301" s="76"/>
      <c r="BX301" s="76"/>
      <c r="BY301" s="76"/>
      <c r="BZ301" s="76"/>
      <c r="CA301" s="76"/>
      <c r="CB301" s="107"/>
    </row>
    <row r="302" spans="1:80" s="2" customFormat="1" ht="30" x14ac:dyDescent="0.25">
      <c r="A302" s="96">
        <f t="shared" si="15"/>
        <v>296</v>
      </c>
      <c r="B302" s="135" t="s">
        <v>1166</v>
      </c>
      <c r="C302" s="77" t="s">
        <v>2460</v>
      </c>
      <c r="D302" s="92" t="s">
        <v>2575</v>
      </c>
      <c r="F302" s="2">
        <f t="shared" si="18"/>
        <v>207</v>
      </c>
      <c r="G302" s="89">
        <v>42991</v>
      </c>
      <c r="H302" s="79" t="s">
        <v>2698</v>
      </c>
      <c r="I302" s="135"/>
      <c r="J302" s="135" t="s">
        <v>71</v>
      </c>
      <c r="K302" s="135" t="s">
        <v>16</v>
      </c>
      <c r="L302" s="79"/>
      <c r="M302" s="77"/>
      <c r="N302" s="78"/>
      <c r="O302" s="139"/>
      <c r="P302" s="79" t="str">
        <f>IF(COUNTIF(L302:O302,"=*")&gt;1,"Multiple", IF(L302="P","Surface",IF(M302="P", "Underground",IF(N302="P", "Placer", IF(O302="P", "Solution","")))))</f>
        <v/>
      </c>
      <c r="Q302" s="95" t="s">
        <v>2486</v>
      </c>
      <c r="R302" s="90" t="s">
        <v>2570</v>
      </c>
      <c r="S302" s="34"/>
      <c r="T302" s="26">
        <v>44.086072404200003</v>
      </c>
      <c r="U302" s="27">
        <v>-106.53700951</v>
      </c>
      <c r="V302" s="141">
        <v>48</v>
      </c>
      <c r="W302" s="141">
        <v>81</v>
      </c>
      <c r="X302" s="142">
        <v>36</v>
      </c>
      <c r="Y302" s="143"/>
      <c r="Z302" s="135" t="s">
        <v>29</v>
      </c>
      <c r="AA302" s="87" t="s">
        <v>3206</v>
      </c>
      <c r="AB302" s="135" t="s">
        <v>321</v>
      </c>
      <c r="AC302" s="135"/>
      <c r="AD302" s="124" t="s">
        <v>2701</v>
      </c>
      <c r="AE302" s="125" t="s">
        <v>2702</v>
      </c>
      <c r="AF302" s="7"/>
      <c r="AG302" s="2">
        <v>9</v>
      </c>
      <c r="AH302" s="6" t="s">
        <v>1167</v>
      </c>
      <c r="AI302" s="6" t="s">
        <v>1409</v>
      </c>
      <c r="AJ302" s="78"/>
      <c r="AO302" s="91" t="s">
        <v>2528</v>
      </c>
      <c r="AP302" s="2" t="s">
        <v>2741</v>
      </c>
      <c r="AQ302" s="141"/>
      <c r="AR302" s="107" t="s">
        <v>2856</v>
      </c>
      <c r="AS302" s="7"/>
      <c r="AT302" s="7"/>
      <c r="AU302" s="77"/>
      <c r="AV302" s="77"/>
      <c r="AW302" s="77"/>
      <c r="AX302" s="77"/>
      <c r="AY302" s="77"/>
      <c r="AZ302" s="77"/>
      <c r="BA302" s="77"/>
      <c r="BE302" s="193"/>
      <c r="BG302" s="78"/>
      <c r="BJ302" s="78"/>
      <c r="BN302" s="135" t="s">
        <v>876</v>
      </c>
      <c r="BO302" s="139"/>
      <c r="BU302" s="77">
        <v>8000</v>
      </c>
      <c r="BV302" s="77">
        <v>12.5</v>
      </c>
      <c r="BW302" s="77">
        <v>35</v>
      </c>
      <c r="BX302" s="77">
        <v>1</v>
      </c>
      <c r="BY302" s="77"/>
      <c r="BZ302" s="77"/>
      <c r="CA302" s="77"/>
      <c r="CB302" s="78"/>
    </row>
    <row r="303" spans="1:80" x14ac:dyDescent="0.25">
      <c r="A303" s="96">
        <f t="shared" si="15"/>
        <v>297</v>
      </c>
      <c r="B303" s="134" t="s">
        <v>802</v>
      </c>
      <c r="D303" s="134" t="s">
        <v>2697</v>
      </c>
      <c r="E303" s="134" t="s">
        <v>796</v>
      </c>
      <c r="F303" s="1">
        <f t="shared" si="18"/>
        <v>208</v>
      </c>
      <c r="G303" s="86">
        <v>42991</v>
      </c>
      <c r="H303" s="87" t="s">
        <v>2698</v>
      </c>
      <c r="I303" s="134" t="s">
        <v>31</v>
      </c>
      <c r="J303" s="134" t="s">
        <v>31</v>
      </c>
      <c r="K303" s="134" t="s">
        <v>16</v>
      </c>
      <c r="L303" s="131" t="s">
        <v>2570</v>
      </c>
      <c r="N303" s="107"/>
      <c r="P303" s="87" t="str">
        <f>IF(COUNTIF(L303:O303,"=*")&gt;1,"Multiple", IF(L303="P","Surface",IF(M303="P", "Underground",IF(N303="P", "Placer", IF(O303="P", "Solution","")))))</f>
        <v>Surface</v>
      </c>
      <c r="Q303" s="95" t="s">
        <v>3181</v>
      </c>
      <c r="R303" s="93" t="s">
        <v>2260</v>
      </c>
      <c r="S303" s="33">
        <v>5997.85</v>
      </c>
      <c r="T303" s="12">
        <v>44.283774151599999</v>
      </c>
      <c r="U303" s="13">
        <v>-105.398208365</v>
      </c>
      <c r="V303" s="136">
        <v>50</v>
      </c>
      <c r="W303" s="136">
        <v>71</v>
      </c>
      <c r="X303" s="137">
        <v>28</v>
      </c>
      <c r="Y303" s="138"/>
      <c r="Z303" s="134" t="s">
        <v>30</v>
      </c>
      <c r="AA303" s="87" t="s">
        <v>3207</v>
      </c>
      <c r="AB303" s="134" t="s">
        <v>808</v>
      </c>
      <c r="AC303" s="134" t="s">
        <v>118</v>
      </c>
      <c r="AD303" s="124" t="s">
        <v>2701</v>
      </c>
      <c r="AE303" s="125" t="s">
        <v>2702</v>
      </c>
      <c r="AF303" s="6" t="s">
        <v>1169</v>
      </c>
      <c r="AH303" s="21" t="s">
        <v>806</v>
      </c>
      <c r="AI303" s="6" t="s">
        <v>836</v>
      </c>
      <c r="AJ303" s="107"/>
      <c r="AO303" s="88" t="s">
        <v>2528</v>
      </c>
      <c r="AQ303" s="136"/>
      <c r="AR303" s="107" t="s">
        <v>2570</v>
      </c>
      <c r="AS303" s="6" t="s">
        <v>2971</v>
      </c>
      <c r="AT303" s="6" t="s">
        <v>2972</v>
      </c>
      <c r="AU303" s="76">
        <v>1924</v>
      </c>
      <c r="AV303" s="76">
        <v>1956</v>
      </c>
      <c r="AW303" s="76">
        <v>1956</v>
      </c>
      <c r="AX303" s="76">
        <v>1981</v>
      </c>
      <c r="AY303" s="76">
        <v>1981</v>
      </c>
      <c r="AZ303" s="76">
        <v>2017</v>
      </c>
      <c r="BA303" s="76">
        <v>2017</v>
      </c>
      <c r="BB303" s="1" t="s">
        <v>3175</v>
      </c>
      <c r="BE303" s="192">
        <v>157573366</v>
      </c>
      <c r="BF303" s="97"/>
      <c r="BG303" s="107"/>
      <c r="BJ303" s="107"/>
      <c r="BM303" s="1" t="s">
        <v>2705</v>
      </c>
      <c r="BN303" s="6" t="s">
        <v>1185</v>
      </c>
      <c r="BO303" s="131" t="s">
        <v>2799</v>
      </c>
      <c r="BU303" s="76"/>
      <c r="BV303" s="76"/>
      <c r="BW303" s="76"/>
      <c r="BX303" s="76"/>
      <c r="BY303" s="76"/>
      <c r="BZ303" s="76"/>
      <c r="CA303" s="76"/>
      <c r="CB303" s="107"/>
    </row>
    <row r="304" spans="1:80" s="2" customFormat="1" x14ac:dyDescent="0.25">
      <c r="A304" s="96">
        <f t="shared" si="15"/>
        <v>298</v>
      </c>
      <c r="B304" s="135" t="s">
        <v>802</v>
      </c>
      <c r="C304" s="77" t="s">
        <v>2460</v>
      </c>
      <c r="D304" s="92" t="s">
        <v>2575</v>
      </c>
      <c r="E304" s="135"/>
      <c r="F304" s="2">
        <f t="shared" si="18"/>
        <v>208</v>
      </c>
      <c r="G304" s="89">
        <v>42991</v>
      </c>
      <c r="H304" s="79" t="s">
        <v>2698</v>
      </c>
      <c r="I304" s="135" t="s">
        <v>31</v>
      </c>
      <c r="J304" s="135" t="s">
        <v>31</v>
      </c>
      <c r="K304" s="135" t="s">
        <v>16</v>
      </c>
      <c r="L304" s="139"/>
      <c r="M304" s="77"/>
      <c r="N304" s="78"/>
      <c r="P304" s="79" t="str">
        <f>IF(COUNTIF(L304:O304,"=*")&gt;1,"Multiple", IF(L304="P","Surface",IF(M304="P", "Underground",IF(N304="P", "Placer", IF(O304="P", "Solution","")))))</f>
        <v/>
      </c>
      <c r="Q304" s="95" t="s">
        <v>2486</v>
      </c>
      <c r="R304" s="90" t="s">
        <v>2570</v>
      </c>
      <c r="S304" s="34"/>
      <c r="T304" s="26">
        <v>44.283774151599999</v>
      </c>
      <c r="U304" s="27">
        <v>-105.398208365</v>
      </c>
      <c r="V304" s="141">
        <v>50</v>
      </c>
      <c r="W304" s="141">
        <v>71</v>
      </c>
      <c r="X304" s="142">
        <v>28</v>
      </c>
      <c r="Y304" s="143"/>
      <c r="Z304" s="135" t="s">
        <v>30</v>
      </c>
      <c r="AA304" s="87" t="s">
        <v>3207</v>
      </c>
      <c r="AB304" s="135" t="s">
        <v>808</v>
      </c>
      <c r="AC304" s="135" t="s">
        <v>118</v>
      </c>
      <c r="AD304" s="124" t="s">
        <v>2701</v>
      </c>
      <c r="AE304" s="125" t="s">
        <v>2702</v>
      </c>
      <c r="AF304" s="7" t="s">
        <v>1169</v>
      </c>
      <c r="AH304" s="21" t="s">
        <v>806</v>
      </c>
      <c r="AI304" s="6" t="s">
        <v>836</v>
      </c>
      <c r="AJ304" s="78"/>
      <c r="AO304" s="91" t="s">
        <v>2528</v>
      </c>
      <c r="AQ304" s="141"/>
      <c r="AR304" s="107" t="s">
        <v>2570</v>
      </c>
      <c r="AS304" s="6" t="s">
        <v>2971</v>
      </c>
      <c r="AT304" s="6" t="s">
        <v>2972</v>
      </c>
      <c r="AU304" s="76">
        <v>1924</v>
      </c>
      <c r="AV304" s="76">
        <v>1956</v>
      </c>
      <c r="AW304" s="76">
        <v>1956</v>
      </c>
      <c r="AX304" s="76">
        <v>1981</v>
      </c>
      <c r="AY304" s="76">
        <v>1981</v>
      </c>
      <c r="AZ304" s="76">
        <v>2017</v>
      </c>
      <c r="BA304" s="77">
        <v>2017</v>
      </c>
      <c r="BB304" s="1" t="s">
        <v>3175</v>
      </c>
      <c r="BE304" s="193"/>
      <c r="BF304" s="92"/>
      <c r="BG304" s="78"/>
      <c r="BJ304" s="78"/>
      <c r="BN304" s="7" t="s">
        <v>1185</v>
      </c>
      <c r="BO304" s="139" t="s">
        <v>2799</v>
      </c>
      <c r="BU304" s="77">
        <v>7918</v>
      </c>
      <c r="BV304" s="77">
        <v>6.7</v>
      </c>
      <c r="BW304" s="77"/>
      <c r="BX304" s="77">
        <v>0.48</v>
      </c>
      <c r="BY304" s="77"/>
      <c r="BZ304" s="77"/>
      <c r="CA304" s="77" t="s">
        <v>886</v>
      </c>
      <c r="CB304" s="78"/>
    </row>
    <row r="305" spans="1:80" s="2" customFormat="1" x14ac:dyDescent="0.25">
      <c r="A305" s="96">
        <f t="shared" si="15"/>
        <v>299</v>
      </c>
      <c r="B305" s="135" t="s">
        <v>802</v>
      </c>
      <c r="C305" s="77" t="s">
        <v>2462</v>
      </c>
      <c r="D305" s="92" t="s">
        <v>2575</v>
      </c>
      <c r="E305" s="135"/>
      <c r="F305" s="1">
        <v>208</v>
      </c>
      <c r="G305" s="86">
        <v>42991</v>
      </c>
      <c r="H305" s="87" t="s">
        <v>2698</v>
      </c>
      <c r="I305" s="135" t="s">
        <v>31</v>
      </c>
      <c r="J305" s="135" t="s">
        <v>31</v>
      </c>
      <c r="K305" s="135" t="s">
        <v>16</v>
      </c>
      <c r="L305" s="131"/>
      <c r="P305" s="87" t="str">
        <f>IF(COUNTIF(L305:O305,"=*")&gt;1,"Multiple", IF(L305="P","Surface",IF(M305="P", "Underground",IF(N305="P", "Placer", IF(O305="P", "Solution","")))))</f>
        <v/>
      </c>
      <c r="Q305" s="95" t="s">
        <v>2486</v>
      </c>
      <c r="R305" s="93" t="s">
        <v>2570</v>
      </c>
      <c r="S305" s="33"/>
      <c r="T305" s="12">
        <v>44.283774151599999</v>
      </c>
      <c r="U305" s="13">
        <v>-105.398208365</v>
      </c>
      <c r="V305" s="141"/>
      <c r="W305" s="141"/>
      <c r="X305" s="142"/>
      <c r="Y305" s="143"/>
      <c r="Z305" s="135" t="s">
        <v>30</v>
      </c>
      <c r="AA305" s="87" t="s">
        <v>3207</v>
      </c>
      <c r="AB305" s="135" t="s">
        <v>808</v>
      </c>
      <c r="AC305" s="135" t="s">
        <v>118</v>
      </c>
      <c r="AD305" s="124" t="s">
        <v>2701</v>
      </c>
      <c r="AE305" s="125" t="s">
        <v>2702</v>
      </c>
      <c r="AF305" s="7" t="s">
        <v>991</v>
      </c>
      <c r="AG305" s="2">
        <v>92</v>
      </c>
      <c r="AH305" s="6"/>
      <c r="AI305" s="6"/>
      <c r="AO305" s="88" t="s">
        <v>2528</v>
      </c>
      <c r="AP305" s="2" t="s">
        <v>807</v>
      </c>
      <c r="AQ305" s="141"/>
      <c r="AR305" s="107" t="s">
        <v>2570</v>
      </c>
      <c r="AS305" s="7"/>
      <c r="AT305" s="7"/>
      <c r="AU305" s="77"/>
      <c r="AV305" s="77"/>
      <c r="AW305" s="77"/>
      <c r="AX305" s="77"/>
      <c r="AY305" s="77"/>
      <c r="AZ305" s="77"/>
      <c r="BA305" s="77"/>
      <c r="BE305" s="199"/>
      <c r="BN305" s="7"/>
      <c r="BO305" s="139" t="s">
        <v>2799</v>
      </c>
      <c r="BU305" s="77">
        <v>9600</v>
      </c>
      <c r="BV305" s="77">
        <v>4.2</v>
      </c>
      <c r="BW305" s="77">
        <v>21.9</v>
      </c>
      <c r="BX305" s="77">
        <v>0.6</v>
      </c>
      <c r="BY305" s="77">
        <v>33.6</v>
      </c>
      <c r="BZ305" s="77">
        <v>40.299999999999997</v>
      </c>
      <c r="CA305" s="77" t="s">
        <v>926</v>
      </c>
    </row>
    <row r="306" spans="1:80" s="2" customFormat="1" x14ac:dyDescent="0.25">
      <c r="A306" s="96">
        <f t="shared" si="15"/>
        <v>300</v>
      </c>
      <c r="B306" s="135" t="s">
        <v>802</v>
      </c>
      <c r="C306" s="77" t="s">
        <v>2750</v>
      </c>
      <c r="D306" s="92" t="s">
        <v>2575</v>
      </c>
      <c r="E306" s="135"/>
      <c r="F306" s="1">
        <v>208</v>
      </c>
      <c r="G306" s="86">
        <v>42991</v>
      </c>
      <c r="H306" s="87" t="s">
        <v>2698</v>
      </c>
      <c r="I306" s="135" t="s">
        <v>31</v>
      </c>
      <c r="J306" s="135" t="s">
        <v>31</v>
      </c>
      <c r="K306" s="135" t="s">
        <v>16</v>
      </c>
      <c r="L306" s="131"/>
      <c r="P306" s="87" t="str">
        <f>IF(COUNTIF(L306:O306,"=*")&gt;1,"Multiple", IF(L306="P","Surface",IF(M306="P", "Underground",IF(N306="P", "Placer", IF(O306="P", "Solution","")))))</f>
        <v/>
      </c>
      <c r="Q306" s="95" t="s">
        <v>2486</v>
      </c>
      <c r="R306" s="93" t="s">
        <v>2570</v>
      </c>
      <c r="S306" s="33"/>
      <c r="T306" s="12">
        <v>44.283774151599999</v>
      </c>
      <c r="U306" s="13">
        <v>-105.398208365</v>
      </c>
      <c r="V306" s="141"/>
      <c r="W306" s="141"/>
      <c r="X306" s="142"/>
      <c r="Y306" s="143"/>
      <c r="Z306" s="135" t="s">
        <v>30</v>
      </c>
      <c r="AA306" s="87" t="s">
        <v>3207</v>
      </c>
      <c r="AB306" s="135" t="s">
        <v>808</v>
      </c>
      <c r="AC306" s="135" t="s">
        <v>118</v>
      </c>
      <c r="AD306" s="124" t="s">
        <v>2701</v>
      </c>
      <c r="AE306" s="125" t="s">
        <v>2702</v>
      </c>
      <c r="AF306" s="7" t="s">
        <v>1170</v>
      </c>
      <c r="AG306" s="2">
        <v>110</v>
      </c>
      <c r="AH306" s="6"/>
      <c r="AI306" s="6"/>
      <c r="AO306" s="88" t="s">
        <v>2528</v>
      </c>
      <c r="AQ306" s="141"/>
      <c r="AR306" s="107" t="s">
        <v>2570</v>
      </c>
      <c r="AS306" s="7"/>
      <c r="AT306" s="7"/>
      <c r="AU306" s="77"/>
      <c r="AV306" s="77"/>
      <c r="AW306" s="77"/>
      <c r="AX306" s="77"/>
      <c r="AY306" s="77"/>
      <c r="AZ306" s="77"/>
      <c r="BA306" s="77"/>
      <c r="BE306" s="186"/>
      <c r="BN306" s="7"/>
      <c r="BO306" s="139" t="s">
        <v>2799</v>
      </c>
      <c r="BU306" s="77">
        <v>8230</v>
      </c>
      <c r="BV306" s="77">
        <v>6.55</v>
      </c>
      <c r="BW306" s="77">
        <v>28.52</v>
      </c>
      <c r="BX306" s="77">
        <v>0.55000000000000004</v>
      </c>
      <c r="BY306" s="77">
        <v>33</v>
      </c>
      <c r="BZ306" s="77">
        <v>31.9</v>
      </c>
      <c r="CA306" s="77" t="s">
        <v>886</v>
      </c>
    </row>
    <row r="307" spans="1:80" x14ac:dyDescent="0.25">
      <c r="A307" s="96">
        <f t="shared" si="15"/>
        <v>301</v>
      </c>
      <c r="B307" s="134" t="s">
        <v>251</v>
      </c>
      <c r="D307" s="134" t="s">
        <v>2697</v>
      </c>
      <c r="E307" s="134" t="s">
        <v>2726</v>
      </c>
      <c r="F307" s="1">
        <f>F306+1</f>
        <v>209</v>
      </c>
      <c r="G307" s="86">
        <v>42991</v>
      </c>
      <c r="H307" s="87" t="s">
        <v>2698</v>
      </c>
      <c r="I307" s="134" t="s">
        <v>1172</v>
      </c>
      <c r="J307" s="134" t="s">
        <v>59</v>
      </c>
      <c r="K307" s="134" t="s">
        <v>57</v>
      </c>
      <c r="L307" s="87"/>
      <c r="M307" s="131" t="s">
        <v>2570</v>
      </c>
      <c r="N307" s="107"/>
      <c r="P307" s="87" t="str">
        <f>IF(COUNTIF(L307:O307,"=*")&gt;1,"Multiple", IF(L307="P","Surface",IF(M307="P", "Underground",IF(N307="P", "Placer", IF(O307="P", "Solution","")))))</f>
        <v>Underground</v>
      </c>
      <c r="Q307" s="95" t="s">
        <v>11</v>
      </c>
      <c r="R307" s="93" t="s">
        <v>2570</v>
      </c>
      <c r="S307" s="33"/>
      <c r="T307" s="12">
        <v>41.716979891699999</v>
      </c>
      <c r="U307" s="13">
        <v>-110.54142613099999</v>
      </c>
      <c r="V307" s="144">
        <v>20</v>
      </c>
      <c r="W307" s="144">
        <v>116</v>
      </c>
      <c r="X307" s="137">
        <v>17</v>
      </c>
      <c r="Y307" s="138"/>
      <c r="Z307" s="134" t="s">
        <v>84</v>
      </c>
      <c r="AA307" s="87" t="s">
        <v>3205</v>
      </c>
      <c r="AB307" s="134" t="s">
        <v>22</v>
      </c>
      <c r="AC307" s="134" t="s">
        <v>6</v>
      </c>
      <c r="AD307" s="124" t="s">
        <v>2701</v>
      </c>
      <c r="AE307" s="125" t="s">
        <v>2702</v>
      </c>
      <c r="AF307" s="6" t="s">
        <v>2426</v>
      </c>
      <c r="AG307" s="1">
        <v>16.3</v>
      </c>
      <c r="AH307" s="6" t="s">
        <v>233</v>
      </c>
      <c r="AI307" s="6" t="s">
        <v>846</v>
      </c>
      <c r="AJ307" s="107"/>
      <c r="AO307" s="88" t="s">
        <v>2528</v>
      </c>
      <c r="AQ307" s="136"/>
      <c r="AR307" s="107" t="s">
        <v>2570</v>
      </c>
      <c r="AU307" s="76">
        <v>1903</v>
      </c>
      <c r="AV307" s="76">
        <v>1903</v>
      </c>
      <c r="BA307" s="76">
        <v>1927</v>
      </c>
      <c r="BE307" s="184">
        <v>3841472</v>
      </c>
      <c r="BF307" s="97"/>
      <c r="BG307" s="107"/>
      <c r="BJ307" s="107"/>
      <c r="BM307" s="1" t="s">
        <v>2705</v>
      </c>
      <c r="BO307" s="131" t="s">
        <v>2894</v>
      </c>
      <c r="BU307" s="76"/>
      <c r="BV307" s="76"/>
      <c r="BW307" s="76"/>
      <c r="BX307" s="76"/>
      <c r="BY307" s="76"/>
      <c r="BZ307" s="76"/>
      <c r="CA307" s="76"/>
      <c r="CB307" s="107"/>
    </row>
    <row r="308" spans="1:80" x14ac:dyDescent="0.25">
      <c r="A308" s="96">
        <f t="shared" si="15"/>
        <v>302</v>
      </c>
      <c r="B308" s="134" t="s">
        <v>253</v>
      </c>
      <c r="D308" s="134" t="s">
        <v>2697</v>
      </c>
      <c r="E308" s="134" t="s">
        <v>2726</v>
      </c>
      <c r="F308" s="1">
        <f>F307+1</f>
        <v>210</v>
      </c>
      <c r="G308" s="86">
        <v>42991</v>
      </c>
      <c r="H308" s="87" t="s">
        <v>2698</v>
      </c>
      <c r="I308" s="134"/>
      <c r="J308" s="134" t="s">
        <v>13</v>
      </c>
      <c r="K308" s="134" t="s">
        <v>14</v>
      </c>
      <c r="L308" s="87"/>
      <c r="M308" s="131" t="s">
        <v>2570</v>
      </c>
      <c r="N308" s="107"/>
      <c r="P308" s="87" t="str">
        <f>IF(COUNTIF(L308:O308,"=*")&gt;1,"Multiple", IF(L308="P","Surface",IF(M308="P", "Underground",IF(N308="P", "Placer", IF(O308="P", "Solution","")))))</f>
        <v>Underground</v>
      </c>
      <c r="Q308" s="95" t="s">
        <v>11</v>
      </c>
      <c r="R308" s="93" t="s">
        <v>2570</v>
      </c>
      <c r="S308" s="33"/>
      <c r="T308" s="12">
        <v>44.1006089041</v>
      </c>
      <c r="U308" s="13">
        <v>-108.88475800499999</v>
      </c>
      <c r="V308" s="144">
        <v>48</v>
      </c>
      <c r="W308" s="144">
        <v>100</v>
      </c>
      <c r="X308" s="137">
        <v>29</v>
      </c>
      <c r="Y308" s="138"/>
      <c r="Z308" s="134" t="s">
        <v>92</v>
      </c>
      <c r="AA308" s="87" t="s">
        <v>3205</v>
      </c>
      <c r="AB308" s="134" t="s">
        <v>7</v>
      </c>
      <c r="AC308" s="134" t="s">
        <v>7</v>
      </c>
      <c r="AD308" s="124" t="s">
        <v>2701</v>
      </c>
      <c r="AE308" s="125" t="s">
        <v>2702</v>
      </c>
      <c r="AH308" s="6" t="s">
        <v>831</v>
      </c>
      <c r="AI308" s="6" t="s">
        <v>846</v>
      </c>
      <c r="AJ308" s="107"/>
      <c r="AO308" s="88" t="s">
        <v>2528</v>
      </c>
      <c r="AQ308" s="136"/>
      <c r="AR308" s="107" t="s">
        <v>2570</v>
      </c>
      <c r="BE308" s="184" t="s">
        <v>807</v>
      </c>
      <c r="BG308" s="107"/>
      <c r="BJ308" s="107"/>
      <c r="BO308" s="131" t="s">
        <v>2936</v>
      </c>
      <c r="BU308" s="76"/>
      <c r="BV308" s="76"/>
      <c r="BW308" s="76"/>
      <c r="BX308" s="76"/>
      <c r="BY308" s="76"/>
      <c r="BZ308" s="76"/>
      <c r="CA308" s="76"/>
      <c r="CB308" s="107"/>
    </row>
    <row r="309" spans="1:80" ht="30" x14ac:dyDescent="0.25">
      <c r="A309" s="96">
        <f t="shared" si="15"/>
        <v>303</v>
      </c>
      <c r="B309" s="134" t="s">
        <v>252</v>
      </c>
      <c r="D309" s="134" t="s">
        <v>2697</v>
      </c>
      <c r="E309" s="134" t="s">
        <v>2726</v>
      </c>
      <c r="F309" s="1">
        <f>F308+1</f>
        <v>211</v>
      </c>
      <c r="G309" s="86">
        <v>42991</v>
      </c>
      <c r="H309" s="87" t="s">
        <v>2698</v>
      </c>
      <c r="I309" s="134" t="s">
        <v>1173</v>
      </c>
      <c r="J309" s="134" t="s">
        <v>62</v>
      </c>
      <c r="K309" s="134" t="s">
        <v>16</v>
      </c>
      <c r="L309" s="87"/>
      <c r="M309" s="131" t="s">
        <v>2570</v>
      </c>
      <c r="N309" s="107"/>
      <c r="P309" s="87" t="str">
        <f>IF(COUNTIF(L309:O309,"=*")&gt;1,"Multiple", IF(L309="P","Surface",IF(M309="P", "Underground",IF(N309="P", "Placer", IF(O309="P", "Solution","")))))</f>
        <v>Underground</v>
      </c>
      <c r="Q309" s="95" t="s">
        <v>11</v>
      </c>
      <c r="R309" s="93" t="s">
        <v>2570</v>
      </c>
      <c r="S309" s="33"/>
      <c r="T309" s="12">
        <v>42.858843851099998</v>
      </c>
      <c r="U309" s="13">
        <v>-105.85820999800001</v>
      </c>
      <c r="V309" s="144">
        <v>33</v>
      </c>
      <c r="W309" s="144">
        <v>75</v>
      </c>
      <c r="X309" s="137">
        <v>4</v>
      </c>
      <c r="Y309" s="138"/>
      <c r="Z309" s="134" t="s">
        <v>88</v>
      </c>
      <c r="AA309" s="87" t="s">
        <v>3205</v>
      </c>
      <c r="AB309" s="134" t="s">
        <v>22</v>
      </c>
      <c r="AC309" s="134" t="s">
        <v>807</v>
      </c>
      <c r="AD309" s="124" t="s">
        <v>2701</v>
      </c>
      <c r="AE309" s="125" t="s">
        <v>2702</v>
      </c>
      <c r="AF309" s="6" t="s">
        <v>1174</v>
      </c>
      <c r="AG309" s="1">
        <v>7</v>
      </c>
      <c r="AH309" s="6" t="s">
        <v>901</v>
      </c>
      <c r="AI309" s="6" t="s">
        <v>846</v>
      </c>
      <c r="AJ309" s="107"/>
      <c r="AO309" s="88" t="s">
        <v>2528</v>
      </c>
      <c r="AQ309" s="136"/>
      <c r="AR309" s="107" t="s">
        <v>2570</v>
      </c>
      <c r="AS309" s="7" t="s">
        <v>2969</v>
      </c>
      <c r="AT309" s="7" t="s">
        <v>2970</v>
      </c>
      <c r="AU309" s="76">
        <v>1884</v>
      </c>
      <c r="AV309" s="76">
        <v>1884</v>
      </c>
      <c r="AW309" s="76">
        <v>1885</v>
      </c>
      <c r="AX309" s="76">
        <v>1910</v>
      </c>
      <c r="BA309" s="76">
        <v>1910</v>
      </c>
      <c r="BE309" s="184">
        <v>852224</v>
      </c>
      <c r="BF309" s="97"/>
      <c r="BG309" s="107"/>
      <c r="BJ309" s="107"/>
      <c r="BM309" s="1" t="s">
        <v>2705</v>
      </c>
      <c r="BN309" s="6" t="s">
        <v>2339</v>
      </c>
      <c r="BO309" s="131" t="s">
        <v>2875</v>
      </c>
      <c r="BR309" s="15" t="s">
        <v>1176</v>
      </c>
      <c r="BU309" s="76"/>
      <c r="BV309" s="76"/>
      <c r="BW309" s="76"/>
      <c r="BX309" s="76"/>
      <c r="BY309" s="76"/>
      <c r="BZ309" s="76"/>
      <c r="CA309" s="76"/>
      <c r="CB309" s="107"/>
    </row>
    <row r="310" spans="1:80" s="2" customFormat="1" ht="30" x14ac:dyDescent="0.25">
      <c r="A310" s="96">
        <f t="shared" si="15"/>
        <v>304</v>
      </c>
      <c r="B310" s="135" t="s">
        <v>252</v>
      </c>
      <c r="C310" s="77" t="s">
        <v>2460</v>
      </c>
      <c r="D310" s="92" t="s">
        <v>2575</v>
      </c>
      <c r="E310" s="135"/>
      <c r="F310" s="2">
        <v>211</v>
      </c>
      <c r="G310" s="89">
        <v>42991</v>
      </c>
      <c r="H310" s="79" t="s">
        <v>2698</v>
      </c>
      <c r="I310" s="135" t="s">
        <v>1173</v>
      </c>
      <c r="J310" s="135" t="s">
        <v>62</v>
      </c>
      <c r="K310" s="135" t="s">
        <v>16</v>
      </c>
      <c r="L310" s="79"/>
      <c r="M310" s="139"/>
      <c r="N310" s="78"/>
      <c r="P310" s="79" t="str">
        <f>IF(COUNTIF(L310:O310,"=*")&gt;1,"Multiple", IF(L310="P","Surface",IF(M310="P", "Underground",IF(N310="P", "Placer", IF(O310="P", "Solution","")))))</f>
        <v/>
      </c>
      <c r="Q310" s="95" t="s">
        <v>2486</v>
      </c>
      <c r="R310" s="90" t="s">
        <v>2570</v>
      </c>
      <c r="S310" s="34"/>
      <c r="T310" s="26">
        <v>42.858843851099998</v>
      </c>
      <c r="U310" s="27">
        <v>-105.85820999800001</v>
      </c>
      <c r="V310" s="145">
        <v>33</v>
      </c>
      <c r="W310" s="145">
        <v>75</v>
      </c>
      <c r="X310" s="142">
        <v>4</v>
      </c>
      <c r="Y310" s="143"/>
      <c r="Z310" s="135" t="s">
        <v>88</v>
      </c>
      <c r="AA310" s="87" t="s">
        <v>3205</v>
      </c>
      <c r="AB310" s="135" t="s">
        <v>22</v>
      </c>
      <c r="AC310" s="135" t="s">
        <v>807</v>
      </c>
      <c r="AD310" s="124" t="s">
        <v>2701</v>
      </c>
      <c r="AE310" s="125" t="s">
        <v>2702</v>
      </c>
      <c r="AF310" s="7" t="s">
        <v>1174</v>
      </c>
      <c r="AG310" s="2">
        <v>7</v>
      </c>
      <c r="AH310" s="6" t="s">
        <v>901</v>
      </c>
      <c r="AI310" s="6" t="s">
        <v>846</v>
      </c>
      <c r="AJ310" s="78"/>
      <c r="AO310" s="91" t="s">
        <v>2528</v>
      </c>
      <c r="AQ310" s="141"/>
      <c r="AR310" s="107" t="s">
        <v>2570</v>
      </c>
      <c r="AS310" s="7" t="s">
        <v>2969</v>
      </c>
      <c r="AT310" s="7" t="s">
        <v>2970</v>
      </c>
      <c r="AU310" s="76">
        <v>1884</v>
      </c>
      <c r="AV310" s="76">
        <v>1884</v>
      </c>
      <c r="AW310" s="76">
        <v>1885</v>
      </c>
      <c r="AX310" s="76">
        <v>1910</v>
      </c>
      <c r="AY310" s="76"/>
      <c r="AZ310" s="76"/>
      <c r="BA310" s="76">
        <v>1910</v>
      </c>
      <c r="BE310" s="186"/>
      <c r="BF310" s="92"/>
      <c r="BG310" s="78"/>
      <c r="BJ310" s="78"/>
      <c r="BN310" s="7" t="s">
        <v>2339</v>
      </c>
      <c r="BO310" s="131" t="s">
        <v>2875</v>
      </c>
      <c r="BR310" s="17" t="s">
        <v>1176</v>
      </c>
      <c r="BU310" s="77">
        <v>9072</v>
      </c>
      <c r="BV310" s="77">
        <v>6.67</v>
      </c>
      <c r="BW310" s="77">
        <v>21.9</v>
      </c>
      <c r="BX310" s="77">
        <v>0.86</v>
      </c>
      <c r="BY310" s="77">
        <v>34.049999999999997</v>
      </c>
      <c r="BZ310" s="77">
        <v>37.380000000000003</v>
      </c>
      <c r="CA310" s="77" t="s">
        <v>926</v>
      </c>
      <c r="CB310" s="78"/>
    </row>
    <row r="311" spans="1:80" s="2" customFormat="1" x14ac:dyDescent="0.25">
      <c r="A311" s="96">
        <f t="shared" si="15"/>
        <v>305</v>
      </c>
      <c r="B311" s="135" t="s">
        <v>252</v>
      </c>
      <c r="C311" s="77" t="s">
        <v>2460</v>
      </c>
      <c r="D311" s="92" t="s">
        <v>2575</v>
      </c>
      <c r="E311" s="135"/>
      <c r="F311" s="1">
        <v>211</v>
      </c>
      <c r="G311" s="86">
        <v>42991</v>
      </c>
      <c r="H311" s="87" t="s">
        <v>2698</v>
      </c>
      <c r="I311" s="135"/>
      <c r="J311" s="135" t="s">
        <v>62</v>
      </c>
      <c r="K311" s="135" t="s">
        <v>16</v>
      </c>
      <c r="L311" s="77"/>
      <c r="M311" s="131"/>
      <c r="P311" s="87" t="str">
        <f>IF(COUNTIF(L311:O311,"=*")&gt;1,"Multiple", IF(L311="P","Surface",IF(M311="P", "Underground",IF(N311="P", "Placer", IF(O311="P", "Solution","")))))</f>
        <v/>
      </c>
      <c r="Q311" s="95" t="s">
        <v>2486</v>
      </c>
      <c r="R311" s="93" t="s">
        <v>2570</v>
      </c>
      <c r="S311" s="33"/>
      <c r="T311" s="12">
        <v>42.858843851099998</v>
      </c>
      <c r="U311" s="13">
        <v>-105.85820999800001</v>
      </c>
      <c r="V311" s="141"/>
      <c r="W311" s="141"/>
      <c r="X311" s="142"/>
      <c r="Y311" s="143"/>
      <c r="Z311" s="135" t="s">
        <v>88</v>
      </c>
      <c r="AA311" s="87" t="s">
        <v>3205</v>
      </c>
      <c r="AB311" s="135" t="s">
        <v>22</v>
      </c>
      <c r="AC311" s="135" t="s">
        <v>7</v>
      </c>
      <c r="AD311" s="124" t="s">
        <v>2701</v>
      </c>
      <c r="AE311" s="125" t="s">
        <v>2702</v>
      </c>
      <c r="AF311" s="7" t="s">
        <v>1175</v>
      </c>
      <c r="AG311" s="2">
        <v>7</v>
      </c>
      <c r="AH311" s="6"/>
      <c r="AI311" s="6"/>
      <c r="AO311" s="88" t="s">
        <v>2528</v>
      </c>
      <c r="AQ311" s="141"/>
      <c r="AR311" s="107" t="s">
        <v>2570</v>
      </c>
      <c r="AS311" s="7" t="s">
        <v>807</v>
      </c>
      <c r="AT311" s="7" t="s">
        <v>807</v>
      </c>
      <c r="AU311" s="77"/>
      <c r="AV311" s="77"/>
      <c r="AW311" s="77"/>
      <c r="AX311" s="77"/>
      <c r="AY311" s="77"/>
      <c r="AZ311" s="77"/>
      <c r="BA311" s="77"/>
      <c r="BE311" s="193"/>
      <c r="BN311" s="7"/>
      <c r="BO311" s="131" t="s">
        <v>2875</v>
      </c>
      <c r="BR311" s="17" t="s">
        <v>1177</v>
      </c>
      <c r="BU311" s="77">
        <v>8732</v>
      </c>
      <c r="BV311" s="77">
        <v>10.58</v>
      </c>
      <c r="BW311" s="77">
        <v>19.920000000000002</v>
      </c>
      <c r="BX311" s="77">
        <v>0.68</v>
      </c>
      <c r="BY311" s="77">
        <v>49.25</v>
      </c>
      <c r="BZ311" s="77">
        <v>20.25</v>
      </c>
      <c r="CA311" s="77" t="s">
        <v>926</v>
      </c>
    </row>
    <row r="312" spans="1:80" x14ac:dyDescent="0.25">
      <c r="A312" s="96">
        <f t="shared" si="15"/>
        <v>306</v>
      </c>
      <c r="B312" s="134" t="s">
        <v>254</v>
      </c>
      <c r="C312" s="77"/>
      <c r="D312" s="134" t="s">
        <v>2697</v>
      </c>
      <c r="E312" s="134" t="s">
        <v>2726</v>
      </c>
      <c r="F312" s="1">
        <f t="shared" ref="F312:F327" si="19">F311+1</f>
        <v>212</v>
      </c>
      <c r="G312" s="86">
        <v>42991</v>
      </c>
      <c r="H312" s="87" t="s">
        <v>2698</v>
      </c>
      <c r="J312" s="134" t="s">
        <v>51</v>
      </c>
      <c r="K312" s="134" t="s">
        <v>14</v>
      </c>
      <c r="L312" s="87"/>
      <c r="M312" s="131" t="s">
        <v>2570</v>
      </c>
      <c r="N312" s="107"/>
      <c r="P312" s="87" t="str">
        <f>IF(COUNTIF(L312:O312,"=*")&gt;1,"Multiple", IF(L312="P","Surface",IF(M312="P", "Underground",IF(N312="P", "Placer", IF(O312="P", "Solution","")))))</f>
        <v>Underground</v>
      </c>
      <c r="Q312" s="95" t="s">
        <v>2768</v>
      </c>
      <c r="R312" s="93" t="s">
        <v>2570</v>
      </c>
      <c r="S312" s="33"/>
      <c r="T312" s="12">
        <v>43.782013639799999</v>
      </c>
      <c r="U312" s="13">
        <v>-108.20499697699999</v>
      </c>
      <c r="V312" s="144">
        <v>44</v>
      </c>
      <c r="W312" s="144">
        <v>95</v>
      </c>
      <c r="X312" s="137">
        <v>13</v>
      </c>
      <c r="Y312" s="138"/>
      <c r="Z312" s="134" t="s">
        <v>92</v>
      </c>
      <c r="AA312" s="87" t="s">
        <v>3205</v>
      </c>
      <c r="AB312" s="134" t="s">
        <v>45</v>
      </c>
      <c r="AC312" s="134" t="s">
        <v>6</v>
      </c>
      <c r="AD312" s="124" t="s">
        <v>2701</v>
      </c>
      <c r="AE312" s="125" t="s">
        <v>2702</v>
      </c>
      <c r="AF312" s="6" t="s">
        <v>51</v>
      </c>
      <c r="AG312" s="1">
        <v>6</v>
      </c>
      <c r="AH312" s="6" t="s">
        <v>831</v>
      </c>
      <c r="AI312" s="6" t="s">
        <v>846</v>
      </c>
      <c r="AJ312" s="107"/>
      <c r="AO312" s="88" t="s">
        <v>2528</v>
      </c>
      <c r="AQ312" s="136"/>
      <c r="AR312" s="107" t="s">
        <v>2570</v>
      </c>
      <c r="AS312" s="150" t="s">
        <v>2967</v>
      </c>
      <c r="AT312" s="150" t="s">
        <v>2968</v>
      </c>
      <c r="AU312" s="76">
        <v>1932</v>
      </c>
      <c r="AV312" s="76">
        <v>1932</v>
      </c>
      <c r="AW312" s="76">
        <v>1942</v>
      </c>
      <c r="AX312" s="76">
        <v>1942</v>
      </c>
      <c r="BA312" s="76">
        <v>1942</v>
      </c>
      <c r="BE312" s="188">
        <v>420350</v>
      </c>
      <c r="BF312" s="97"/>
      <c r="BG312" s="107"/>
      <c r="BJ312" s="107"/>
      <c r="BM312" s="1" t="s">
        <v>2705</v>
      </c>
      <c r="BO312" s="131" t="s">
        <v>2785</v>
      </c>
      <c r="BR312" s="15" t="s">
        <v>1178</v>
      </c>
      <c r="BU312" s="76"/>
      <c r="BV312" s="76"/>
      <c r="BW312" s="76"/>
      <c r="BX312" s="76"/>
      <c r="BY312" s="76"/>
      <c r="BZ312" s="76"/>
      <c r="CA312" s="76" t="s">
        <v>999</v>
      </c>
      <c r="CB312" s="107"/>
    </row>
    <row r="313" spans="1:80" x14ac:dyDescent="0.25">
      <c r="A313" s="96">
        <f t="shared" si="15"/>
        <v>307</v>
      </c>
      <c r="B313" s="134" t="s">
        <v>255</v>
      </c>
      <c r="D313" s="134" t="s">
        <v>2697</v>
      </c>
      <c r="E313" s="134" t="s">
        <v>2726</v>
      </c>
      <c r="F313" s="1">
        <f t="shared" si="19"/>
        <v>213</v>
      </c>
      <c r="G313" s="86">
        <v>42991</v>
      </c>
      <c r="H313" s="87" t="s">
        <v>2698</v>
      </c>
      <c r="I313" s="134" t="s">
        <v>1179</v>
      </c>
      <c r="J313" s="134" t="s">
        <v>51</v>
      </c>
      <c r="K313" s="134" t="s">
        <v>14</v>
      </c>
      <c r="L313" s="87"/>
      <c r="M313" s="131" t="s">
        <v>2570</v>
      </c>
      <c r="N313" s="107"/>
      <c r="P313" s="87" t="str">
        <f>IF(COUNTIF(L313:O313,"=*")&gt;1,"Multiple", IF(L313="P","Surface",IF(M313="P", "Underground",IF(N313="P", "Placer", IF(O313="P", "Solution","")))))</f>
        <v>Underground</v>
      </c>
      <c r="Q313" s="95" t="s">
        <v>11</v>
      </c>
      <c r="R313" s="93" t="s">
        <v>2570</v>
      </c>
      <c r="S313" s="33"/>
      <c r="T313" s="12">
        <v>43.749767650099997</v>
      </c>
      <c r="U313" s="13">
        <v>-108.42958765500001</v>
      </c>
      <c r="V313" s="144">
        <v>44</v>
      </c>
      <c r="W313" s="144">
        <v>96</v>
      </c>
      <c r="X313" s="137">
        <v>30</v>
      </c>
      <c r="Y313" s="138"/>
      <c r="Z313" s="134" t="s">
        <v>92</v>
      </c>
      <c r="AA313" s="87" t="s">
        <v>3206</v>
      </c>
      <c r="AB313" s="134" t="s">
        <v>22</v>
      </c>
      <c r="AC313" s="134" t="s">
        <v>7</v>
      </c>
      <c r="AD313" s="124" t="s">
        <v>2701</v>
      </c>
      <c r="AE313" s="125" t="s">
        <v>2702</v>
      </c>
      <c r="AJ313" s="107"/>
      <c r="AO313" s="88" t="s">
        <v>2528</v>
      </c>
      <c r="AQ313" s="136"/>
      <c r="AR313" s="107" t="s">
        <v>2570</v>
      </c>
      <c r="AS313" s="18" t="s">
        <v>165</v>
      </c>
      <c r="AT313" s="18" t="s">
        <v>165</v>
      </c>
      <c r="BE313" s="184"/>
      <c r="BG313" s="107"/>
      <c r="BJ313" s="107"/>
      <c r="BO313" s="131" t="s">
        <v>7</v>
      </c>
      <c r="BU313" s="76"/>
      <c r="BV313" s="76"/>
      <c r="BW313" s="76"/>
      <c r="BX313" s="76"/>
      <c r="BY313" s="76"/>
      <c r="BZ313" s="76"/>
      <c r="CA313" s="76"/>
      <c r="CB313" s="107"/>
    </row>
    <row r="314" spans="1:80" x14ac:dyDescent="0.25">
      <c r="A314" s="96">
        <f t="shared" si="15"/>
        <v>308</v>
      </c>
      <c r="B314" s="134" t="s">
        <v>256</v>
      </c>
      <c r="D314" s="134" t="s">
        <v>2697</v>
      </c>
      <c r="E314" s="134" t="s">
        <v>2726</v>
      </c>
      <c r="F314" s="1">
        <f t="shared" si="19"/>
        <v>214</v>
      </c>
      <c r="G314" s="86">
        <v>42991</v>
      </c>
      <c r="H314" s="87" t="s">
        <v>2698</v>
      </c>
      <c r="I314" s="134" t="s">
        <v>1180</v>
      </c>
      <c r="J314" s="134" t="s">
        <v>62</v>
      </c>
      <c r="K314" s="134" t="s">
        <v>16</v>
      </c>
      <c r="L314" s="87"/>
      <c r="M314" s="131" t="s">
        <v>2570</v>
      </c>
      <c r="N314" s="107"/>
      <c r="P314" s="87" t="str">
        <f>IF(COUNTIF(L314:O314,"=*")&gt;1,"Multiple", IF(L314="P","Surface",IF(M314="P", "Underground",IF(N314="P", "Placer", IF(O314="P", "Solution","")))))</f>
        <v>Underground</v>
      </c>
      <c r="Q314" s="95" t="s">
        <v>2768</v>
      </c>
      <c r="R314" s="93" t="s">
        <v>2570</v>
      </c>
      <c r="S314" s="33"/>
      <c r="T314" s="12">
        <v>42.858843851099998</v>
      </c>
      <c r="U314" s="13">
        <v>-105.85820999800001</v>
      </c>
      <c r="V314" s="144">
        <v>33</v>
      </c>
      <c r="W314" s="144">
        <v>75</v>
      </c>
      <c r="X314" s="137">
        <v>4</v>
      </c>
      <c r="Y314" s="138"/>
      <c r="Z314" s="134" t="s">
        <v>88</v>
      </c>
      <c r="AA314" s="87" t="s">
        <v>3205</v>
      </c>
      <c r="AB314" s="134" t="s">
        <v>7</v>
      </c>
      <c r="AC314" s="134" t="s">
        <v>7</v>
      </c>
      <c r="AD314" s="124" t="s">
        <v>2701</v>
      </c>
      <c r="AE314" s="125" t="s">
        <v>2702</v>
      </c>
      <c r="AJ314" s="107"/>
      <c r="AO314" s="88" t="s">
        <v>2528</v>
      </c>
      <c r="AQ314" s="136"/>
      <c r="AR314" s="107" t="s">
        <v>2570</v>
      </c>
      <c r="AS314" s="150" t="s">
        <v>1180</v>
      </c>
      <c r="AT314" s="150" t="s">
        <v>1180</v>
      </c>
      <c r="AU314" s="76">
        <v>1926</v>
      </c>
      <c r="AV314" s="76">
        <v>1943</v>
      </c>
      <c r="BA314" s="76">
        <v>1943</v>
      </c>
      <c r="BE314" s="184">
        <v>11838</v>
      </c>
      <c r="BF314" s="97"/>
      <c r="BG314" s="107"/>
      <c r="BJ314" s="107"/>
      <c r="BM314" s="1" t="s">
        <v>2705</v>
      </c>
      <c r="BO314" s="131" t="s">
        <v>2714</v>
      </c>
      <c r="BU314" s="76"/>
      <c r="BV314" s="76"/>
      <c r="BW314" s="76"/>
      <c r="BX314" s="76"/>
      <c r="BY314" s="76"/>
      <c r="BZ314" s="76"/>
      <c r="CA314" s="76"/>
      <c r="CB314" s="107"/>
    </row>
    <row r="315" spans="1:80" x14ac:dyDescent="0.25">
      <c r="A315" s="96">
        <f t="shared" si="15"/>
        <v>309</v>
      </c>
      <c r="B315" s="134" t="s">
        <v>257</v>
      </c>
      <c r="D315" s="134" t="s">
        <v>2697</v>
      </c>
      <c r="E315" s="134" t="s">
        <v>2726</v>
      </c>
      <c r="F315" s="1">
        <f t="shared" si="19"/>
        <v>215</v>
      </c>
      <c r="G315" s="86">
        <v>42991</v>
      </c>
      <c r="H315" s="87" t="s">
        <v>2698</v>
      </c>
      <c r="I315" s="134" t="s">
        <v>1182</v>
      </c>
      <c r="J315" s="134" t="s">
        <v>59</v>
      </c>
      <c r="K315" s="134" t="s">
        <v>57</v>
      </c>
      <c r="L315" s="87"/>
      <c r="M315" s="131" t="s">
        <v>2570</v>
      </c>
      <c r="N315" s="107"/>
      <c r="P315" s="87" t="str">
        <f>IF(COUNTIF(L315:O315,"=*")&gt;1,"Multiple", IF(L315="P","Surface",IF(M315="P", "Underground",IF(N315="P", "Placer", IF(O315="P", "Solution","")))))</f>
        <v>Underground</v>
      </c>
      <c r="Q315" s="95" t="s">
        <v>11</v>
      </c>
      <c r="R315" s="93" t="s">
        <v>2570</v>
      </c>
      <c r="S315" s="33"/>
      <c r="T315" s="12">
        <v>41.871573682300003</v>
      </c>
      <c r="U315" s="13">
        <v>-110.519827483</v>
      </c>
      <c r="V315" s="144">
        <v>22</v>
      </c>
      <c r="W315" s="144">
        <v>115</v>
      </c>
      <c r="X315" s="137">
        <v>19</v>
      </c>
      <c r="Y315" s="138"/>
      <c r="Z315" s="134" t="s">
        <v>84</v>
      </c>
      <c r="AA315" s="87" t="s">
        <v>3206</v>
      </c>
      <c r="AB315" s="134" t="s">
        <v>22</v>
      </c>
      <c r="AC315" s="134" t="s">
        <v>7</v>
      </c>
      <c r="AD315" s="124" t="s">
        <v>2701</v>
      </c>
      <c r="AE315" s="125" t="s">
        <v>2702</v>
      </c>
      <c r="AF315" s="6" t="s">
        <v>2408</v>
      </c>
      <c r="AG315" s="1">
        <v>3.2</v>
      </c>
      <c r="AH315" s="6" t="s">
        <v>233</v>
      </c>
      <c r="AI315" s="6" t="s">
        <v>846</v>
      </c>
      <c r="AJ315" s="107"/>
      <c r="AO315" s="88" t="s">
        <v>2528</v>
      </c>
      <c r="AQ315" s="136"/>
      <c r="AR315" s="107" t="s">
        <v>2570</v>
      </c>
      <c r="AS315" s="6" t="s">
        <v>1082</v>
      </c>
      <c r="AT315" s="6" t="s">
        <v>1082</v>
      </c>
      <c r="AU315" s="76">
        <v>1933</v>
      </c>
      <c r="AV315" s="76">
        <v>1946</v>
      </c>
      <c r="BA315" s="76">
        <v>1946</v>
      </c>
      <c r="BE315" s="197">
        <v>1756638</v>
      </c>
      <c r="BF315" s="97"/>
      <c r="BG315" s="107"/>
      <c r="BJ315" s="107"/>
      <c r="BM315" s="1" t="s">
        <v>2705</v>
      </c>
      <c r="BO315" s="131" t="s">
        <v>7</v>
      </c>
      <c r="BR315" s="15" t="s">
        <v>1181</v>
      </c>
      <c r="BU315" s="76"/>
      <c r="BV315" s="76"/>
      <c r="BW315" s="76"/>
      <c r="BX315" s="76"/>
      <c r="BY315" s="76"/>
      <c r="BZ315" s="76"/>
      <c r="CA315" s="76"/>
      <c r="CB315" s="107"/>
    </row>
    <row r="316" spans="1:80" x14ac:dyDescent="0.25">
      <c r="A316" s="96">
        <f t="shared" si="15"/>
        <v>310</v>
      </c>
      <c r="B316" s="134" t="s">
        <v>1183</v>
      </c>
      <c r="D316" s="134" t="s">
        <v>2697</v>
      </c>
      <c r="E316" s="1" t="s">
        <v>2726</v>
      </c>
      <c r="F316" s="1">
        <f t="shared" si="19"/>
        <v>216</v>
      </c>
      <c r="G316" s="86">
        <v>42991</v>
      </c>
      <c r="H316" s="87" t="s">
        <v>2698</v>
      </c>
      <c r="I316" s="134"/>
      <c r="J316" s="134"/>
      <c r="K316" s="134" t="s">
        <v>14</v>
      </c>
      <c r="L316" s="87"/>
      <c r="M316" s="131" t="s">
        <v>2570</v>
      </c>
      <c r="N316" s="107"/>
      <c r="P316" s="87" t="str">
        <f>IF(COUNTIF(L316:O316,"=*")&gt;1,"Multiple", IF(L316="P","Surface",IF(M316="P", "Underground",IF(N316="P", "Placer", IF(O316="P", "Solution","")))))</f>
        <v>Underground</v>
      </c>
      <c r="Q316" s="95" t="s">
        <v>2768</v>
      </c>
      <c r="R316" s="93" t="s">
        <v>2570</v>
      </c>
      <c r="S316" s="33"/>
      <c r="T316" s="12">
        <v>43.813471630899997</v>
      </c>
      <c r="U316" s="13">
        <v>-108.36070476099999</v>
      </c>
      <c r="V316" s="136">
        <v>44</v>
      </c>
      <c r="W316" s="136">
        <v>96</v>
      </c>
      <c r="X316" s="137">
        <v>3</v>
      </c>
      <c r="Y316" s="138"/>
      <c r="Z316" s="134" t="s">
        <v>50</v>
      </c>
      <c r="AA316" s="87" t="s">
        <v>3206</v>
      </c>
      <c r="AB316" s="134"/>
      <c r="AC316" s="134"/>
      <c r="AD316" s="124" t="s">
        <v>2701</v>
      </c>
      <c r="AE316" s="125" t="s">
        <v>2702</v>
      </c>
      <c r="AJ316" s="107"/>
      <c r="AO316" s="88" t="s">
        <v>2528</v>
      </c>
      <c r="AQ316" s="136"/>
      <c r="AR316" s="107" t="s">
        <v>2570</v>
      </c>
      <c r="AS316" s="6" t="s">
        <v>1184</v>
      </c>
      <c r="AT316" s="6" t="s">
        <v>1184</v>
      </c>
      <c r="BE316" s="197"/>
      <c r="BG316" s="107"/>
      <c r="BJ316" s="107"/>
      <c r="BN316" s="134" t="s">
        <v>876</v>
      </c>
      <c r="BO316" s="131"/>
      <c r="BR316" s="15"/>
      <c r="BU316" s="76"/>
      <c r="BV316" s="76"/>
      <c r="BW316" s="76"/>
      <c r="BX316" s="76"/>
      <c r="BY316" s="76"/>
      <c r="BZ316" s="76"/>
      <c r="CA316" s="76"/>
      <c r="CB316" s="107"/>
    </row>
    <row r="317" spans="1:80" s="2" customFormat="1" x14ac:dyDescent="0.25">
      <c r="A317" s="96">
        <f t="shared" si="15"/>
        <v>311</v>
      </c>
      <c r="B317" s="135" t="s">
        <v>1183</v>
      </c>
      <c r="C317" s="77" t="s">
        <v>2460</v>
      </c>
      <c r="D317" s="92" t="s">
        <v>2575</v>
      </c>
      <c r="F317" s="2">
        <v>216</v>
      </c>
      <c r="G317" s="89">
        <v>42991</v>
      </c>
      <c r="H317" s="79" t="s">
        <v>2698</v>
      </c>
      <c r="I317" s="135"/>
      <c r="J317" s="135"/>
      <c r="K317" s="135" t="s">
        <v>14</v>
      </c>
      <c r="L317" s="79"/>
      <c r="M317" s="139"/>
      <c r="N317" s="78"/>
      <c r="P317" s="79" t="str">
        <f>IF(COUNTIF(L317:O317,"=*")&gt;1,"Multiple", IF(L317="P","Surface",IF(M317="P", "Underground",IF(N317="P", "Placer", IF(O317="P", "Solution","")))))</f>
        <v/>
      </c>
      <c r="Q317" s="95" t="s">
        <v>2486</v>
      </c>
      <c r="R317" s="90" t="s">
        <v>2570</v>
      </c>
      <c r="S317" s="34"/>
      <c r="T317" s="26">
        <v>43.813471630899997</v>
      </c>
      <c r="U317" s="27">
        <v>-108.36070476099999</v>
      </c>
      <c r="V317" s="141">
        <v>44</v>
      </c>
      <c r="W317" s="141">
        <v>96</v>
      </c>
      <c r="X317" s="142">
        <v>3</v>
      </c>
      <c r="Y317" s="143"/>
      <c r="Z317" s="135" t="s">
        <v>50</v>
      </c>
      <c r="AA317" s="87" t="s">
        <v>3206</v>
      </c>
      <c r="AB317" s="135"/>
      <c r="AC317" s="135"/>
      <c r="AD317" s="124" t="s">
        <v>2701</v>
      </c>
      <c r="AE317" s="125" t="s">
        <v>2702</v>
      </c>
      <c r="AF317" s="7"/>
      <c r="AH317" s="6"/>
      <c r="AI317" s="6"/>
      <c r="AJ317" s="78"/>
      <c r="AO317" s="91" t="s">
        <v>2528</v>
      </c>
      <c r="AQ317" s="141"/>
      <c r="AR317" s="107" t="s">
        <v>2570</v>
      </c>
      <c r="AS317" s="7" t="s">
        <v>1184</v>
      </c>
      <c r="AT317" s="7" t="s">
        <v>1184</v>
      </c>
      <c r="AU317" s="77"/>
      <c r="AV317" s="77"/>
      <c r="AW317" s="77"/>
      <c r="AX317" s="77"/>
      <c r="AY317" s="77"/>
      <c r="AZ317" s="77"/>
      <c r="BA317" s="77"/>
      <c r="BE317" s="199"/>
      <c r="BG317" s="78"/>
      <c r="BJ317" s="78"/>
      <c r="BN317" s="135" t="s">
        <v>876</v>
      </c>
      <c r="BO317" s="139"/>
      <c r="BR317" s="17"/>
      <c r="BU317" s="77">
        <v>9920</v>
      </c>
      <c r="BV317" s="77">
        <v>9.1</v>
      </c>
      <c r="BW317" s="77">
        <v>17.14</v>
      </c>
      <c r="BX317" s="77">
        <v>0.43</v>
      </c>
      <c r="BY317" s="77"/>
      <c r="BZ317" s="77"/>
      <c r="CA317" s="77"/>
      <c r="CB317" s="78"/>
    </row>
    <row r="318" spans="1:80" x14ac:dyDescent="0.25">
      <c r="A318" s="96">
        <f t="shared" si="15"/>
        <v>312</v>
      </c>
      <c r="B318" s="134" t="s">
        <v>258</v>
      </c>
      <c r="D318" s="134" t="s">
        <v>2697</v>
      </c>
      <c r="E318" s="134" t="s">
        <v>2726</v>
      </c>
      <c r="F318" s="1">
        <f>F316+1</f>
        <v>217</v>
      </c>
      <c r="G318" s="86">
        <v>42991</v>
      </c>
      <c r="H318" s="87" t="s">
        <v>2698</v>
      </c>
      <c r="I318" s="134" t="s">
        <v>475</v>
      </c>
      <c r="J318" s="134" t="s">
        <v>154</v>
      </c>
      <c r="K318" s="134" t="s">
        <v>16</v>
      </c>
      <c r="L318" s="87"/>
      <c r="M318" s="131" t="s">
        <v>2570</v>
      </c>
      <c r="N318" s="107"/>
      <c r="P318" s="87" t="str">
        <f>IF(COUNTIF(L318:O318,"=*")&gt;1,"Multiple", IF(L318="P","Surface",IF(M318="P", "Underground",IF(N318="P", "Placer", IF(O318="P", "Solution","")))))</f>
        <v>Underground</v>
      </c>
      <c r="Q318" s="95" t="s">
        <v>11</v>
      </c>
      <c r="R318" s="93" t="s">
        <v>2570</v>
      </c>
      <c r="S318" s="33"/>
      <c r="T318" s="12">
        <v>44.860220982800001</v>
      </c>
      <c r="U318" s="13">
        <v>-105.975040433</v>
      </c>
      <c r="V318" s="144">
        <v>56</v>
      </c>
      <c r="W318" s="144">
        <v>76</v>
      </c>
      <c r="X318" s="137">
        <v>2</v>
      </c>
      <c r="Y318" s="138"/>
      <c r="Z318" s="134" t="s">
        <v>30</v>
      </c>
      <c r="AA318" s="87" t="s">
        <v>3206</v>
      </c>
      <c r="AB318" s="134" t="s">
        <v>22</v>
      </c>
      <c r="AC318" s="134" t="s">
        <v>7</v>
      </c>
      <c r="AD318" s="124" t="s">
        <v>2701</v>
      </c>
      <c r="AE318" s="125" t="s">
        <v>2702</v>
      </c>
      <c r="AF318" s="6" t="s">
        <v>216</v>
      </c>
      <c r="AG318" s="1">
        <v>11</v>
      </c>
      <c r="AH318" s="6" t="s">
        <v>805</v>
      </c>
      <c r="AI318" s="6" t="s">
        <v>835</v>
      </c>
      <c r="AJ318" s="107"/>
      <c r="AO318" s="88" t="s">
        <v>2528</v>
      </c>
      <c r="AQ318" s="136"/>
      <c r="AR318" s="107" t="s">
        <v>2570</v>
      </c>
      <c r="BE318" s="197"/>
      <c r="BG318" s="107"/>
      <c r="BJ318" s="107"/>
      <c r="BO318" s="131" t="s">
        <v>7</v>
      </c>
      <c r="BU318" s="76"/>
      <c r="BV318" s="76"/>
      <c r="BW318" s="76"/>
      <c r="BX318" s="76"/>
      <c r="BY318" s="76"/>
      <c r="BZ318" s="76"/>
      <c r="CA318" s="76"/>
      <c r="CB318" s="107"/>
    </row>
    <row r="319" spans="1:80" s="2" customFormat="1" x14ac:dyDescent="0.25">
      <c r="A319" s="96">
        <f t="shared" si="15"/>
        <v>313</v>
      </c>
      <c r="B319" s="135" t="s">
        <v>258</v>
      </c>
      <c r="C319" s="77" t="s">
        <v>2460</v>
      </c>
      <c r="D319" s="92" t="s">
        <v>2575</v>
      </c>
      <c r="E319" s="135"/>
      <c r="F319" s="2">
        <f>F317+1</f>
        <v>217</v>
      </c>
      <c r="G319" s="89">
        <v>42991</v>
      </c>
      <c r="H319" s="79" t="s">
        <v>2698</v>
      </c>
      <c r="I319" s="135" t="s">
        <v>475</v>
      </c>
      <c r="J319" s="135" t="s">
        <v>154</v>
      </c>
      <c r="K319" s="135" t="s">
        <v>16</v>
      </c>
      <c r="L319" s="79"/>
      <c r="M319" s="139"/>
      <c r="N319" s="78"/>
      <c r="P319" s="79" t="str">
        <f>IF(COUNTIF(L319:O319,"=*")&gt;1,"Multiple", IF(L319="P","Surface",IF(M319="P", "Underground",IF(N319="P", "Placer", IF(O319="P", "Solution","")))))</f>
        <v/>
      </c>
      <c r="Q319" s="95" t="s">
        <v>2486</v>
      </c>
      <c r="R319" s="90" t="s">
        <v>2570</v>
      </c>
      <c r="S319" s="34"/>
      <c r="T319" s="26">
        <v>44.860220982800001</v>
      </c>
      <c r="U319" s="27">
        <v>-105.975040433</v>
      </c>
      <c r="V319" s="145">
        <v>56</v>
      </c>
      <c r="W319" s="145">
        <v>76</v>
      </c>
      <c r="X319" s="142">
        <v>2</v>
      </c>
      <c r="Y319" s="143"/>
      <c r="Z319" s="135" t="s">
        <v>30</v>
      </c>
      <c r="AA319" s="87" t="s">
        <v>3206</v>
      </c>
      <c r="AB319" s="135" t="s">
        <v>22</v>
      </c>
      <c r="AC319" s="135" t="s">
        <v>7</v>
      </c>
      <c r="AD319" s="124" t="s">
        <v>2701</v>
      </c>
      <c r="AE319" s="125" t="s">
        <v>2702</v>
      </c>
      <c r="AF319" s="7" t="s">
        <v>216</v>
      </c>
      <c r="AG319" s="2">
        <v>11</v>
      </c>
      <c r="AH319" s="6" t="s">
        <v>805</v>
      </c>
      <c r="AI319" s="6" t="s">
        <v>835</v>
      </c>
      <c r="AJ319" s="78"/>
      <c r="AO319" s="91" t="s">
        <v>2528</v>
      </c>
      <c r="AQ319" s="141"/>
      <c r="AR319" s="107" t="s">
        <v>2570</v>
      </c>
      <c r="AS319" s="7"/>
      <c r="AT319" s="7"/>
      <c r="AU319" s="77"/>
      <c r="AV319" s="77"/>
      <c r="AW319" s="77"/>
      <c r="AX319" s="77"/>
      <c r="AY319" s="77"/>
      <c r="AZ319" s="77"/>
      <c r="BA319" s="77"/>
      <c r="BE319" s="199"/>
      <c r="BG319" s="78"/>
      <c r="BJ319" s="78"/>
      <c r="BN319" s="7"/>
      <c r="BO319" s="139" t="s">
        <v>7</v>
      </c>
      <c r="BU319" s="77">
        <v>8465</v>
      </c>
      <c r="BV319" s="77">
        <v>5.58</v>
      </c>
      <c r="BW319" s="77">
        <v>25.82</v>
      </c>
      <c r="BX319" s="77">
        <v>0.39</v>
      </c>
      <c r="BY319" s="77">
        <v>32.86</v>
      </c>
      <c r="BZ319" s="77">
        <v>35.74</v>
      </c>
      <c r="CA319" s="77" t="s">
        <v>886</v>
      </c>
      <c r="CB319" s="78"/>
    </row>
    <row r="320" spans="1:80" x14ac:dyDescent="0.25">
      <c r="A320" s="96">
        <f t="shared" si="15"/>
        <v>314</v>
      </c>
      <c r="B320" s="134" t="s">
        <v>259</v>
      </c>
      <c r="D320" s="134" t="s">
        <v>2697</v>
      </c>
      <c r="E320" s="134" t="s">
        <v>2726</v>
      </c>
      <c r="F320" s="1">
        <f>F318+1</f>
        <v>218</v>
      </c>
      <c r="G320" s="86">
        <v>42991</v>
      </c>
      <c r="H320" s="87" t="s">
        <v>2698</v>
      </c>
      <c r="I320" s="134"/>
      <c r="J320" s="134" t="s">
        <v>117</v>
      </c>
      <c r="K320" s="134" t="s">
        <v>65</v>
      </c>
      <c r="L320" s="87"/>
      <c r="M320" s="131" t="s">
        <v>2570</v>
      </c>
      <c r="N320" s="107"/>
      <c r="P320" s="87" t="str">
        <f>IF(COUNTIF(L320:O320,"=*")&gt;1,"Multiple", IF(L320="P","Surface",IF(M320="P", "Underground",IF(N320="P", "Placer", IF(O320="P", "Solution","")))))</f>
        <v>Underground</v>
      </c>
      <c r="Q320" s="95" t="s">
        <v>11</v>
      </c>
      <c r="R320" s="93" t="s">
        <v>2570</v>
      </c>
      <c r="S320" s="33"/>
      <c r="T320" s="12">
        <v>42.8913076141</v>
      </c>
      <c r="U320" s="13">
        <v>-108.157126119</v>
      </c>
      <c r="V320" s="144">
        <v>34</v>
      </c>
      <c r="W320" s="144">
        <v>95</v>
      </c>
      <c r="X320" s="137">
        <v>25</v>
      </c>
      <c r="Y320" s="138"/>
      <c r="Z320" s="134" t="s">
        <v>63</v>
      </c>
      <c r="AA320" s="87" t="s">
        <v>3205</v>
      </c>
      <c r="AB320" s="134" t="s">
        <v>22</v>
      </c>
      <c r="AC320" s="134" t="s">
        <v>7</v>
      </c>
      <c r="AD320" s="124" t="s">
        <v>2701</v>
      </c>
      <c r="AE320" s="125" t="s">
        <v>2702</v>
      </c>
      <c r="AF320" s="6" t="s">
        <v>609</v>
      </c>
      <c r="AG320" s="1">
        <v>13</v>
      </c>
      <c r="AH320" s="6" t="s">
        <v>831</v>
      </c>
      <c r="AI320" s="6" t="s">
        <v>846</v>
      </c>
      <c r="AJ320" s="107"/>
      <c r="AO320" s="88" t="s">
        <v>2528</v>
      </c>
      <c r="AQ320" s="136"/>
      <c r="AR320" s="107" t="s">
        <v>2570</v>
      </c>
      <c r="AU320" s="76">
        <v>1919</v>
      </c>
      <c r="AV320" s="76">
        <v>1926</v>
      </c>
      <c r="BA320" s="76">
        <v>1926</v>
      </c>
      <c r="BE320" s="184"/>
      <c r="BG320" s="107"/>
      <c r="BJ320" s="107"/>
      <c r="BN320" s="6" t="s">
        <v>2407</v>
      </c>
      <c r="BO320" s="131" t="s">
        <v>3126</v>
      </c>
      <c r="BR320" s="15" t="s">
        <v>1195</v>
      </c>
      <c r="BU320" s="76"/>
      <c r="BV320" s="76"/>
      <c r="BW320" s="76"/>
      <c r="BX320" s="76"/>
      <c r="BY320" s="76"/>
      <c r="BZ320" s="76"/>
      <c r="CA320" s="76"/>
      <c r="CB320" s="107"/>
    </row>
    <row r="321" spans="1:80" x14ac:dyDescent="0.25">
      <c r="A321" s="96">
        <f t="shared" si="15"/>
        <v>315</v>
      </c>
      <c r="B321" s="134" t="s">
        <v>1197</v>
      </c>
      <c r="D321" s="134" t="s">
        <v>2697</v>
      </c>
      <c r="E321" s="134" t="s">
        <v>2726</v>
      </c>
      <c r="F321" s="1">
        <f t="shared" si="19"/>
        <v>219</v>
      </c>
      <c r="G321" s="86">
        <v>42991</v>
      </c>
      <c r="H321" s="87" t="s">
        <v>2698</v>
      </c>
      <c r="I321" s="134" t="s">
        <v>1198</v>
      </c>
      <c r="J321" s="134" t="s">
        <v>271</v>
      </c>
      <c r="K321" s="134" t="s">
        <v>57</v>
      </c>
      <c r="L321" s="87"/>
      <c r="M321" s="131" t="s">
        <v>2570</v>
      </c>
      <c r="N321" s="107"/>
      <c r="P321" s="87" t="str">
        <f>IF(COUNTIF(L321:O321,"=*")&gt;1,"Multiple", IF(L321="P","Surface",IF(M321="P", "Underground",IF(N321="P", "Placer", IF(O321="P", "Solution","")))))</f>
        <v>Underground</v>
      </c>
      <c r="Q321" s="95" t="s">
        <v>2768</v>
      </c>
      <c r="R321" s="93" t="s">
        <v>2570</v>
      </c>
      <c r="S321" s="33"/>
      <c r="T321" s="12">
        <v>42.972519497999997</v>
      </c>
      <c r="U321" s="13">
        <v>-110.652620877</v>
      </c>
      <c r="V321" s="136">
        <v>35</v>
      </c>
      <c r="W321" s="136">
        <v>116</v>
      </c>
      <c r="X321" s="137">
        <v>35</v>
      </c>
      <c r="Y321" s="138"/>
      <c r="Z321" s="134" t="s">
        <v>84</v>
      </c>
      <c r="AA321" s="87" t="s">
        <v>3206</v>
      </c>
      <c r="AB321" s="134"/>
      <c r="AC321" s="134"/>
      <c r="AD321" s="124" t="s">
        <v>2701</v>
      </c>
      <c r="AE321" s="125" t="s">
        <v>2702</v>
      </c>
      <c r="AF321" s="6" t="s">
        <v>729</v>
      </c>
      <c r="AG321" s="1">
        <v>7</v>
      </c>
      <c r="AH321" s="6" t="s">
        <v>188</v>
      </c>
      <c r="AI321" s="6" t="s">
        <v>846</v>
      </c>
      <c r="AJ321" s="107"/>
      <c r="AO321" s="88" t="s">
        <v>2528</v>
      </c>
      <c r="AQ321" s="136"/>
      <c r="AR321" s="107" t="s">
        <v>2570</v>
      </c>
      <c r="AS321" s="6" t="s">
        <v>1199</v>
      </c>
      <c r="AT321" s="6" t="s">
        <v>1199</v>
      </c>
      <c r="AU321" s="76">
        <v>1986</v>
      </c>
      <c r="AV321" s="76">
        <v>1986</v>
      </c>
      <c r="BA321" s="76">
        <v>1986</v>
      </c>
      <c r="BE321" s="184"/>
      <c r="BG321" s="107"/>
      <c r="BJ321" s="107"/>
      <c r="BO321" s="131"/>
      <c r="BU321" s="76"/>
      <c r="BV321" s="76"/>
      <c r="BW321" s="76"/>
      <c r="BX321" s="76"/>
      <c r="BY321" s="76"/>
      <c r="BZ321" s="76"/>
      <c r="CA321" s="76"/>
      <c r="CB321" s="107"/>
    </row>
    <row r="322" spans="1:80" x14ac:dyDescent="0.25">
      <c r="A322" s="96">
        <f t="shared" si="15"/>
        <v>316</v>
      </c>
      <c r="B322" s="134" t="s">
        <v>260</v>
      </c>
      <c r="D322" s="134" t="s">
        <v>2697</v>
      </c>
      <c r="E322" s="134" t="s">
        <v>2726</v>
      </c>
      <c r="F322" s="1">
        <f t="shared" si="19"/>
        <v>220</v>
      </c>
      <c r="G322" s="86">
        <v>42991</v>
      </c>
      <c r="H322" s="87" t="s">
        <v>2698</v>
      </c>
      <c r="I322" s="134"/>
      <c r="J322" s="134" t="s">
        <v>59</v>
      </c>
      <c r="K322" s="134" t="s">
        <v>57</v>
      </c>
      <c r="L322" s="87"/>
      <c r="M322" s="131" t="s">
        <v>2570</v>
      </c>
      <c r="N322" s="107"/>
      <c r="P322" s="87" t="str">
        <f>IF(COUNTIF(L322:O322,"=*")&gt;1,"Multiple", IF(L322="P","Surface",IF(M322="P", "Underground",IF(N322="P", "Placer", IF(O322="P", "Solution","")))))</f>
        <v>Underground</v>
      </c>
      <c r="Q322" s="95" t="s">
        <v>11</v>
      </c>
      <c r="R322" s="93" t="s">
        <v>2570</v>
      </c>
      <c r="S322" s="33"/>
      <c r="T322" s="12">
        <v>41.585773396599997</v>
      </c>
      <c r="U322" s="13">
        <v>-110.570014852</v>
      </c>
      <c r="V322" s="144">
        <v>19</v>
      </c>
      <c r="W322" s="144">
        <v>116</v>
      </c>
      <c r="X322" s="137">
        <v>31</v>
      </c>
      <c r="Y322" s="138"/>
      <c r="Z322" s="134" t="s">
        <v>84</v>
      </c>
      <c r="AA322" s="87" t="s">
        <v>3205</v>
      </c>
      <c r="AB322" s="134" t="s">
        <v>22</v>
      </c>
      <c r="AC322" s="134" t="s">
        <v>7</v>
      </c>
      <c r="AD322" s="124" t="s">
        <v>2701</v>
      </c>
      <c r="AE322" s="125" t="s">
        <v>2702</v>
      </c>
      <c r="AF322" s="6" t="s">
        <v>1201</v>
      </c>
      <c r="AG322" s="1">
        <v>16</v>
      </c>
      <c r="AH322" s="6" t="s">
        <v>233</v>
      </c>
      <c r="AI322" s="6" t="s">
        <v>846</v>
      </c>
      <c r="AJ322" s="107"/>
      <c r="AO322" s="88" t="s">
        <v>2528</v>
      </c>
      <c r="AQ322" s="136"/>
      <c r="AR322" s="107" t="s">
        <v>2570</v>
      </c>
      <c r="AS322" s="6" t="s">
        <v>934</v>
      </c>
      <c r="AT322" s="6" t="s">
        <v>934</v>
      </c>
      <c r="AU322" s="76">
        <v>1930</v>
      </c>
      <c r="AV322" s="76">
        <v>1930</v>
      </c>
      <c r="BA322" s="76">
        <v>1930</v>
      </c>
      <c r="BE322" s="184"/>
      <c r="BG322" s="107"/>
      <c r="BJ322" s="107"/>
      <c r="BO322" s="131" t="s">
        <v>2787</v>
      </c>
      <c r="BR322" s="15" t="s">
        <v>1200</v>
      </c>
      <c r="BU322" s="76"/>
      <c r="BV322" s="76"/>
      <c r="BW322" s="76"/>
      <c r="BX322" s="76"/>
      <c r="BY322" s="76"/>
      <c r="BZ322" s="76"/>
      <c r="CA322" s="76"/>
      <c r="CB322" s="107"/>
    </row>
    <row r="323" spans="1:80" s="2" customFormat="1" x14ac:dyDescent="0.25">
      <c r="A323" s="96">
        <f t="shared" si="15"/>
        <v>317</v>
      </c>
      <c r="B323" s="135" t="s">
        <v>260</v>
      </c>
      <c r="C323" s="77" t="s">
        <v>2460</v>
      </c>
      <c r="D323" s="92" t="s">
        <v>2575</v>
      </c>
      <c r="E323" s="135"/>
      <c r="F323" s="2">
        <v>220</v>
      </c>
      <c r="G323" s="89">
        <v>42991</v>
      </c>
      <c r="H323" s="79" t="s">
        <v>2698</v>
      </c>
      <c r="I323" s="135"/>
      <c r="J323" s="135" t="s">
        <v>59</v>
      </c>
      <c r="K323" s="135" t="s">
        <v>57</v>
      </c>
      <c r="L323" s="79"/>
      <c r="M323" s="139"/>
      <c r="N323" s="78"/>
      <c r="P323" s="79" t="str">
        <f>IF(COUNTIF(L323:O323,"=*")&gt;1,"Multiple", IF(L323="P","Surface",IF(M323="P", "Underground",IF(N323="P", "Placer", IF(O323="P", "Solution","")))))</f>
        <v/>
      </c>
      <c r="Q323" s="95" t="s">
        <v>2486</v>
      </c>
      <c r="R323" s="90" t="s">
        <v>2570</v>
      </c>
      <c r="S323" s="34"/>
      <c r="T323" s="26">
        <v>41.585773396599997</v>
      </c>
      <c r="U323" s="27">
        <v>-110.570014852</v>
      </c>
      <c r="V323" s="145">
        <v>19</v>
      </c>
      <c r="W323" s="145">
        <v>116</v>
      </c>
      <c r="X323" s="142">
        <v>31</v>
      </c>
      <c r="Y323" s="143"/>
      <c r="Z323" s="135" t="s">
        <v>84</v>
      </c>
      <c r="AA323" s="87" t="s">
        <v>3205</v>
      </c>
      <c r="AB323" s="135" t="s">
        <v>22</v>
      </c>
      <c r="AC323" s="135" t="s">
        <v>7</v>
      </c>
      <c r="AD323" s="124" t="s">
        <v>2701</v>
      </c>
      <c r="AE323" s="125" t="s">
        <v>2702</v>
      </c>
      <c r="AF323" s="7" t="s">
        <v>1201</v>
      </c>
      <c r="AG323" s="2">
        <v>16</v>
      </c>
      <c r="AH323" s="6" t="s">
        <v>233</v>
      </c>
      <c r="AI323" s="6" t="s">
        <v>846</v>
      </c>
      <c r="AJ323" s="78"/>
      <c r="AO323" s="91" t="s">
        <v>2528</v>
      </c>
      <c r="AQ323" s="141"/>
      <c r="AR323" s="107" t="s">
        <v>2570</v>
      </c>
      <c r="AS323" s="7" t="s">
        <v>934</v>
      </c>
      <c r="AT323" s="7" t="s">
        <v>934</v>
      </c>
      <c r="AU323" s="77">
        <v>1930</v>
      </c>
      <c r="AV323" s="77">
        <v>1930</v>
      </c>
      <c r="AW323" s="77"/>
      <c r="AX323" s="77"/>
      <c r="AY323" s="77"/>
      <c r="AZ323" s="77"/>
      <c r="BA323" s="77">
        <v>1930</v>
      </c>
      <c r="BE323" s="186"/>
      <c r="BG323" s="78"/>
      <c r="BJ323" s="78"/>
      <c r="BN323" s="7"/>
      <c r="BO323" s="139" t="s">
        <v>2787</v>
      </c>
      <c r="BR323" s="17" t="s">
        <v>1200</v>
      </c>
      <c r="BU323" s="77">
        <v>12267</v>
      </c>
      <c r="BV323" s="77">
        <v>6</v>
      </c>
      <c r="BW323" s="77">
        <v>6.78</v>
      </c>
      <c r="BX323" s="77">
        <v>0.43</v>
      </c>
      <c r="BY323" s="77">
        <v>39.79</v>
      </c>
      <c r="BZ323" s="77">
        <v>47.73</v>
      </c>
      <c r="CA323" s="77" t="s">
        <v>1055</v>
      </c>
      <c r="CB323" s="78"/>
    </row>
    <row r="324" spans="1:80" x14ac:dyDescent="0.25">
      <c r="A324" s="96">
        <f t="shared" si="15"/>
        <v>318</v>
      </c>
      <c r="B324" s="134" t="s">
        <v>261</v>
      </c>
      <c r="D324" s="134" t="s">
        <v>2697</v>
      </c>
      <c r="E324" s="134" t="s">
        <v>2726</v>
      </c>
      <c r="F324" s="1">
        <f>F322+1</f>
        <v>221</v>
      </c>
      <c r="G324" s="86">
        <v>42991</v>
      </c>
      <c r="H324" s="87" t="s">
        <v>2698</v>
      </c>
      <c r="I324" s="134"/>
      <c r="J324" s="134" t="s">
        <v>59</v>
      </c>
      <c r="K324" s="134" t="s">
        <v>57</v>
      </c>
      <c r="L324" s="87"/>
      <c r="M324" s="131" t="s">
        <v>2570</v>
      </c>
      <c r="N324" s="107"/>
      <c r="P324" s="87" t="str">
        <f>IF(COUNTIF(L324:O324,"=*")&gt;1,"Multiple", IF(L324="P","Surface",IF(M324="P", "Underground",IF(N324="P", "Placer", IF(O324="P", "Solution","")))))</f>
        <v>Underground</v>
      </c>
      <c r="Q324" s="95" t="s">
        <v>11</v>
      </c>
      <c r="R324" s="93" t="s">
        <v>2570</v>
      </c>
      <c r="S324" s="33"/>
      <c r="T324" s="12">
        <v>41.616729642099997</v>
      </c>
      <c r="U324" s="13">
        <v>-110.560508806</v>
      </c>
      <c r="V324" s="144">
        <v>19</v>
      </c>
      <c r="W324" s="144">
        <v>116</v>
      </c>
      <c r="X324" s="137">
        <v>19</v>
      </c>
      <c r="Y324" s="138"/>
      <c r="Z324" s="134" t="s">
        <v>84</v>
      </c>
      <c r="AA324" s="87" t="s">
        <v>3205</v>
      </c>
      <c r="AB324" s="134" t="s">
        <v>22</v>
      </c>
      <c r="AC324" s="134" t="s">
        <v>7</v>
      </c>
      <c r="AD324" s="124" t="s">
        <v>2701</v>
      </c>
      <c r="AE324" s="125" t="s">
        <v>2702</v>
      </c>
      <c r="AH324" s="6" t="s">
        <v>233</v>
      </c>
      <c r="AI324" s="6" t="s">
        <v>846</v>
      </c>
      <c r="AJ324" s="107"/>
      <c r="AO324" s="88" t="s">
        <v>2528</v>
      </c>
      <c r="AQ324" s="136"/>
      <c r="AR324" s="107" t="s">
        <v>2570</v>
      </c>
      <c r="AS324" s="6" t="s">
        <v>934</v>
      </c>
      <c r="AT324" s="6" t="s">
        <v>934</v>
      </c>
      <c r="AU324" s="76">
        <v>1930</v>
      </c>
      <c r="AV324" s="76">
        <v>1930</v>
      </c>
      <c r="BA324" s="76">
        <v>1930</v>
      </c>
      <c r="BE324" s="184"/>
      <c r="BG324" s="107"/>
      <c r="BJ324" s="107"/>
      <c r="BO324" s="131" t="s">
        <v>3151</v>
      </c>
      <c r="BR324" s="15" t="s">
        <v>1202</v>
      </c>
      <c r="BU324" s="76"/>
      <c r="BV324" s="76"/>
      <c r="BW324" s="76"/>
      <c r="BX324" s="76"/>
      <c r="BY324" s="76"/>
      <c r="BZ324" s="76"/>
      <c r="CA324" s="76"/>
      <c r="CB324" s="107"/>
    </row>
    <row r="325" spans="1:80" x14ac:dyDescent="0.25">
      <c r="A325" s="96">
        <f t="shared" si="15"/>
        <v>319</v>
      </c>
      <c r="B325" s="134" t="s">
        <v>262</v>
      </c>
      <c r="D325" s="134" t="s">
        <v>2697</v>
      </c>
      <c r="E325" s="134" t="s">
        <v>2726</v>
      </c>
      <c r="F325" s="1">
        <f t="shared" si="19"/>
        <v>222</v>
      </c>
      <c r="G325" s="86">
        <v>42991</v>
      </c>
      <c r="H325" s="87" t="s">
        <v>2698</v>
      </c>
      <c r="I325" s="134" t="s">
        <v>1205</v>
      </c>
      <c r="J325" s="134" t="s">
        <v>198</v>
      </c>
      <c r="K325" s="134" t="s">
        <v>35</v>
      </c>
      <c r="L325" s="87"/>
      <c r="M325" s="131" t="s">
        <v>2570</v>
      </c>
      <c r="N325" s="107"/>
      <c r="P325" s="87" t="str">
        <f>IF(COUNTIF(L325:O325,"=*")&gt;1,"Multiple", IF(L325="P","Surface",IF(M325="P", "Underground",IF(N325="P", "Placer", IF(O325="P", "Solution","")))))</f>
        <v>Underground</v>
      </c>
      <c r="Q325" s="95" t="s">
        <v>11</v>
      </c>
      <c r="R325" s="93" t="s">
        <v>2570</v>
      </c>
      <c r="S325" s="33"/>
      <c r="T325" s="12">
        <v>43.313675448300003</v>
      </c>
      <c r="U325" s="13">
        <v>-110.511124267</v>
      </c>
      <c r="V325" s="144">
        <v>39</v>
      </c>
      <c r="W325" s="144">
        <v>114</v>
      </c>
      <c r="X325" s="137">
        <v>27</v>
      </c>
      <c r="Y325" s="138"/>
      <c r="Z325" s="134" t="s">
        <v>34</v>
      </c>
      <c r="AA325" s="87" t="s">
        <v>3210</v>
      </c>
      <c r="AB325" s="134" t="s">
        <v>22</v>
      </c>
      <c r="AC325" s="134" t="s">
        <v>6</v>
      </c>
      <c r="AD325" s="124" t="s">
        <v>2701</v>
      </c>
      <c r="AE325" s="125" t="s">
        <v>2702</v>
      </c>
      <c r="AF325" s="6" t="s">
        <v>807</v>
      </c>
      <c r="AH325" s="6" t="s">
        <v>1206</v>
      </c>
      <c r="AI325" s="6" t="s">
        <v>846</v>
      </c>
      <c r="AJ325" s="107"/>
      <c r="AO325" s="88" t="s">
        <v>2528</v>
      </c>
      <c r="AQ325" s="136"/>
      <c r="AR325" s="107" t="s">
        <v>2570</v>
      </c>
      <c r="AS325" s="6" t="s">
        <v>1204</v>
      </c>
      <c r="AT325" s="6" t="s">
        <v>1204</v>
      </c>
      <c r="AU325" s="76">
        <v>1939</v>
      </c>
      <c r="AV325" s="76">
        <v>1952</v>
      </c>
      <c r="BA325" s="76">
        <v>1952</v>
      </c>
      <c r="BE325" s="184">
        <v>6083</v>
      </c>
      <c r="BF325" s="97"/>
      <c r="BG325" s="107"/>
      <c r="BJ325" s="107"/>
      <c r="BM325" s="1" t="s">
        <v>2705</v>
      </c>
      <c r="BO325" s="271" t="s">
        <v>3209</v>
      </c>
      <c r="BR325" s="15" t="s">
        <v>1203</v>
      </c>
      <c r="BU325" s="76"/>
      <c r="BV325" s="76"/>
      <c r="BW325" s="76"/>
      <c r="BX325" s="76"/>
      <c r="BY325" s="76"/>
      <c r="BZ325" s="76"/>
      <c r="CA325" s="76"/>
      <c r="CB325" s="107"/>
    </row>
    <row r="326" spans="1:80" x14ac:dyDescent="0.25">
      <c r="A326" s="96">
        <f t="shared" si="15"/>
        <v>320</v>
      </c>
      <c r="B326" s="134" t="s">
        <v>263</v>
      </c>
      <c r="D326" s="134" t="s">
        <v>2697</v>
      </c>
      <c r="E326" s="134" t="s">
        <v>2726</v>
      </c>
      <c r="F326" s="1">
        <f t="shared" si="19"/>
        <v>223</v>
      </c>
      <c r="G326" s="86">
        <v>42991</v>
      </c>
      <c r="H326" s="87" t="s">
        <v>2698</v>
      </c>
      <c r="I326" s="134"/>
      <c r="J326" s="134" t="s">
        <v>59</v>
      </c>
      <c r="K326" s="134" t="s">
        <v>57</v>
      </c>
      <c r="L326" s="87"/>
      <c r="M326" s="131" t="s">
        <v>2570</v>
      </c>
      <c r="N326" s="107"/>
      <c r="P326" s="87" t="str">
        <f>IF(COUNTIF(L326:O326,"=*")&gt;1,"Multiple", IF(L326="P","Surface",IF(M326="P", "Underground",IF(N326="P", "Placer", IF(O326="P", "Solution","")))))</f>
        <v>Underground</v>
      </c>
      <c r="Q326" s="95" t="s">
        <v>11</v>
      </c>
      <c r="R326" s="93" t="s">
        <v>2570</v>
      </c>
      <c r="S326" s="33"/>
      <c r="T326" s="12">
        <v>41.631435709999998</v>
      </c>
      <c r="U326" s="13">
        <v>-110.55847593</v>
      </c>
      <c r="V326" s="144">
        <v>19</v>
      </c>
      <c r="W326" s="144">
        <v>116</v>
      </c>
      <c r="X326" s="137">
        <v>17</v>
      </c>
      <c r="Y326" s="138"/>
      <c r="Z326" s="134" t="s">
        <v>84</v>
      </c>
      <c r="AA326" s="87" t="s">
        <v>3205</v>
      </c>
      <c r="AB326" s="134" t="s">
        <v>22</v>
      </c>
      <c r="AC326" s="134" t="s">
        <v>7</v>
      </c>
      <c r="AD326" s="124" t="s">
        <v>2701</v>
      </c>
      <c r="AE326" s="125" t="s">
        <v>2702</v>
      </c>
      <c r="AF326" s="6" t="s">
        <v>2426</v>
      </c>
      <c r="AG326" s="1">
        <v>20</v>
      </c>
      <c r="AH326" s="6" t="s">
        <v>233</v>
      </c>
      <c r="AI326" s="6" t="s">
        <v>846</v>
      </c>
      <c r="AJ326" s="107"/>
      <c r="AO326" s="88" t="s">
        <v>2528</v>
      </c>
      <c r="AQ326" s="136"/>
      <c r="AR326" s="107" t="s">
        <v>2570</v>
      </c>
      <c r="AS326" s="6" t="s">
        <v>1208</v>
      </c>
      <c r="AT326" s="6" t="s">
        <v>1208</v>
      </c>
      <c r="AU326" s="76">
        <v>1904</v>
      </c>
      <c r="AV326" s="76">
        <v>1904</v>
      </c>
      <c r="BA326" s="76">
        <v>1904</v>
      </c>
      <c r="BG326" s="107"/>
      <c r="BJ326" s="107"/>
      <c r="BO326" s="131" t="s">
        <v>2714</v>
      </c>
      <c r="BR326" s="15" t="s">
        <v>1207</v>
      </c>
      <c r="BU326" s="76"/>
      <c r="BV326" s="76"/>
      <c r="BW326" s="76"/>
      <c r="BX326" s="76"/>
      <c r="BY326" s="76"/>
      <c r="BZ326" s="76"/>
      <c r="CA326" s="76"/>
      <c r="CB326" s="107"/>
    </row>
    <row r="327" spans="1:80" ht="30" x14ac:dyDescent="0.25">
      <c r="A327" s="96">
        <f t="shared" si="15"/>
        <v>321</v>
      </c>
      <c r="B327" s="134" t="s">
        <v>167</v>
      </c>
      <c r="D327" s="134" t="s">
        <v>2697</v>
      </c>
      <c r="E327" s="134" t="s">
        <v>796</v>
      </c>
      <c r="F327" s="1">
        <f t="shared" si="19"/>
        <v>224</v>
      </c>
      <c r="G327" s="86">
        <v>42991</v>
      </c>
      <c r="H327" s="87" t="s">
        <v>2698</v>
      </c>
      <c r="I327" s="134" t="s">
        <v>1214</v>
      </c>
      <c r="J327" s="134" t="s">
        <v>167</v>
      </c>
      <c r="K327" s="134" t="s">
        <v>14</v>
      </c>
      <c r="L327" s="131" t="s">
        <v>2740</v>
      </c>
      <c r="M327" s="131" t="s">
        <v>2740</v>
      </c>
      <c r="N327" s="107"/>
      <c r="P327" s="87" t="str">
        <f>IF(COUNTIF(L327:O327,"=*")&gt;1,"Multiple", IF(L327="P","Surface",IF(M327="P", "Underground",IF(N327="P", "Placer", IF(O327="P", "Solution","")))))</f>
        <v>Multiple</v>
      </c>
      <c r="Q327" s="95" t="s">
        <v>3183</v>
      </c>
      <c r="R327" s="93" t="s">
        <v>2570</v>
      </c>
      <c r="S327" s="33"/>
      <c r="T327" s="12">
        <v>43.926376616399999</v>
      </c>
      <c r="U327" s="13">
        <v>-108.698579839</v>
      </c>
      <c r="V327" s="136">
        <v>46</v>
      </c>
      <c r="W327" s="136">
        <v>99</v>
      </c>
      <c r="X327" s="137">
        <v>26</v>
      </c>
      <c r="Y327" s="138"/>
      <c r="Z327" s="134" t="s">
        <v>12</v>
      </c>
      <c r="AA327" s="87" t="s">
        <v>3207</v>
      </c>
      <c r="AB327" s="134" t="s">
        <v>1215</v>
      </c>
      <c r="AC327" s="134" t="s">
        <v>1216</v>
      </c>
      <c r="AD327" s="124" t="s">
        <v>2701</v>
      </c>
      <c r="AE327" s="125" t="s">
        <v>2702</v>
      </c>
      <c r="AF327" s="6" t="s">
        <v>1211</v>
      </c>
      <c r="AG327" s="1">
        <v>21</v>
      </c>
      <c r="AH327" s="6" t="s">
        <v>899</v>
      </c>
      <c r="AI327" s="6" t="s">
        <v>836</v>
      </c>
      <c r="AJ327" s="107">
        <v>340</v>
      </c>
      <c r="AK327" s="1">
        <v>9</v>
      </c>
      <c r="AO327" s="88" t="s">
        <v>2528</v>
      </c>
      <c r="AQ327" s="136"/>
      <c r="AR327" s="107" t="s">
        <v>2570</v>
      </c>
      <c r="AS327" s="6" t="s">
        <v>1213</v>
      </c>
      <c r="AT327" s="6" t="s">
        <v>1213</v>
      </c>
      <c r="AU327" s="76">
        <v>1957</v>
      </c>
      <c r="AV327" s="76">
        <v>2015</v>
      </c>
      <c r="BA327" s="76">
        <v>2015</v>
      </c>
      <c r="BE327" s="184">
        <v>812665</v>
      </c>
      <c r="BF327" s="97"/>
      <c r="BG327" s="107"/>
      <c r="BJ327" s="107"/>
      <c r="BM327" s="1" t="s">
        <v>2705</v>
      </c>
      <c r="BN327" s="6" t="s">
        <v>3186</v>
      </c>
      <c r="BO327" s="75" t="s">
        <v>3193</v>
      </c>
      <c r="BR327" s="15" t="s">
        <v>1209</v>
      </c>
      <c r="BU327" s="76"/>
      <c r="BV327" s="76"/>
      <c r="BW327" s="76"/>
      <c r="BX327" s="76"/>
      <c r="BY327" s="76"/>
      <c r="BZ327" s="76"/>
      <c r="CA327" s="76" t="s">
        <v>838</v>
      </c>
      <c r="CB327" s="107"/>
    </row>
    <row r="328" spans="1:80" s="2" customFormat="1" ht="30" x14ac:dyDescent="0.25">
      <c r="A328" s="96">
        <f t="shared" si="15"/>
        <v>322</v>
      </c>
      <c r="B328" s="135" t="s">
        <v>167</v>
      </c>
      <c r="C328" s="77" t="s">
        <v>2460</v>
      </c>
      <c r="D328" s="92" t="s">
        <v>2575</v>
      </c>
      <c r="E328" s="134"/>
      <c r="F328" s="1">
        <v>224</v>
      </c>
      <c r="G328" s="86">
        <v>42991</v>
      </c>
      <c r="H328" s="87" t="s">
        <v>2698</v>
      </c>
      <c r="I328" s="135" t="s">
        <v>1214</v>
      </c>
      <c r="J328" s="135" t="s">
        <v>167</v>
      </c>
      <c r="K328" s="135" t="s">
        <v>14</v>
      </c>
      <c r="L328" s="131"/>
      <c r="M328" s="131"/>
      <c r="P328" s="87" t="str">
        <f>IF(COUNTIF(L328:O328,"=*")&gt;1,"Multiple", IF(L328="P","Surface",IF(M328="P", "Underground",IF(N328="P", "Placer", IF(O328="P", "Solution","")))))</f>
        <v/>
      </c>
      <c r="Q328" s="95" t="s">
        <v>2486</v>
      </c>
      <c r="R328" s="93" t="s">
        <v>2570</v>
      </c>
      <c r="S328" s="33"/>
      <c r="T328" s="12">
        <v>43.926376616399999</v>
      </c>
      <c r="U328" s="13">
        <v>-108.698579839</v>
      </c>
      <c r="V328" s="141">
        <v>46</v>
      </c>
      <c r="W328" s="141">
        <v>99</v>
      </c>
      <c r="X328" s="142">
        <v>26</v>
      </c>
      <c r="Y328" s="143"/>
      <c r="Z328" s="135" t="s">
        <v>12</v>
      </c>
      <c r="AA328" s="87" t="s">
        <v>3207</v>
      </c>
      <c r="AB328" s="135" t="s">
        <v>1215</v>
      </c>
      <c r="AC328" s="135" t="s">
        <v>1216</v>
      </c>
      <c r="AD328" s="124" t="s">
        <v>2701</v>
      </c>
      <c r="AE328" s="125" t="s">
        <v>2702</v>
      </c>
      <c r="AF328" s="7" t="s">
        <v>1212</v>
      </c>
      <c r="AG328" s="2">
        <v>13</v>
      </c>
      <c r="AH328" s="6" t="s">
        <v>899</v>
      </c>
      <c r="AI328" s="6" t="s">
        <v>836</v>
      </c>
      <c r="AO328" s="88" t="s">
        <v>2528</v>
      </c>
      <c r="AQ328" s="141"/>
      <c r="AR328" s="107" t="s">
        <v>2570</v>
      </c>
      <c r="AS328" s="7" t="s">
        <v>1213</v>
      </c>
      <c r="AT328" s="7" t="s">
        <v>1213</v>
      </c>
      <c r="AU328" s="76">
        <v>1957</v>
      </c>
      <c r="AV328" s="76">
        <v>2015</v>
      </c>
      <c r="AW328" s="76"/>
      <c r="AX328" s="76"/>
      <c r="AY328" s="76"/>
      <c r="AZ328" s="76"/>
      <c r="BA328" s="76">
        <v>2015</v>
      </c>
      <c r="BE328" s="186"/>
      <c r="BN328" s="6" t="s">
        <v>3186</v>
      </c>
      <c r="BO328" s="75" t="s">
        <v>3193</v>
      </c>
      <c r="BR328" s="17" t="s">
        <v>1210</v>
      </c>
      <c r="BS328" s="2" t="s">
        <v>807</v>
      </c>
      <c r="BU328" s="77"/>
      <c r="BV328" s="77">
        <v>11.5</v>
      </c>
      <c r="BW328" s="77">
        <v>10</v>
      </c>
      <c r="BX328" s="77">
        <v>1.6</v>
      </c>
      <c r="BY328" s="77"/>
      <c r="BZ328" s="77"/>
      <c r="CA328" s="77" t="s">
        <v>838</v>
      </c>
    </row>
    <row r="329" spans="1:80" x14ac:dyDescent="0.25">
      <c r="A329" s="96">
        <f t="shared" ref="A329:A392" si="20">A328+1</f>
        <v>323</v>
      </c>
      <c r="B329" s="134" t="s">
        <v>1217</v>
      </c>
      <c r="D329" s="134" t="s">
        <v>2697</v>
      </c>
      <c r="E329" s="135" t="s">
        <v>2726</v>
      </c>
      <c r="F329" s="1">
        <f>F328+1</f>
        <v>225</v>
      </c>
      <c r="G329" s="86">
        <v>42991</v>
      </c>
      <c r="H329" s="87" t="s">
        <v>2698</v>
      </c>
      <c r="I329" s="134"/>
      <c r="J329" s="134" t="s">
        <v>77</v>
      </c>
      <c r="K329" s="134" t="s">
        <v>522</v>
      </c>
      <c r="L329" s="87"/>
      <c r="M329" s="131" t="s">
        <v>2570</v>
      </c>
      <c r="N329" s="107"/>
      <c r="P329" s="87" t="str">
        <f>IF(COUNTIF(L329:O329,"=*")&gt;1,"Multiple", IF(L329="P","Surface",IF(M329="P", "Underground",IF(N329="P", "Placer", IF(O329="P", "Solution","")))))</f>
        <v>Underground</v>
      </c>
      <c r="Q329" s="95" t="s">
        <v>11</v>
      </c>
      <c r="R329" s="93" t="s">
        <v>2570</v>
      </c>
      <c r="S329" s="148"/>
      <c r="T329" s="4">
        <v>41.089430999999998</v>
      </c>
      <c r="U329" s="9">
        <v>-107.596052</v>
      </c>
      <c r="V329" s="144">
        <v>13</v>
      </c>
      <c r="W329" s="144">
        <v>91</v>
      </c>
      <c r="X329" s="137">
        <v>23</v>
      </c>
      <c r="Y329" s="138"/>
      <c r="Z329" s="134" t="s">
        <v>8</v>
      </c>
      <c r="AA329" s="87" t="s">
        <v>2477</v>
      </c>
      <c r="AB329" s="134" t="s">
        <v>22</v>
      </c>
      <c r="AC329" s="134" t="s">
        <v>7</v>
      </c>
      <c r="AD329" s="124" t="s">
        <v>2701</v>
      </c>
      <c r="AE329" s="125" t="s">
        <v>2702</v>
      </c>
      <c r="AF329" s="6" t="s">
        <v>885</v>
      </c>
      <c r="AG329" s="1">
        <v>6.3</v>
      </c>
      <c r="AH329" s="6" t="s">
        <v>873</v>
      </c>
      <c r="AI329" s="6" t="s">
        <v>836</v>
      </c>
      <c r="AJ329" s="107"/>
      <c r="AO329" s="88" t="s">
        <v>2528</v>
      </c>
      <c r="AQ329" s="136"/>
      <c r="AR329" s="107" t="s">
        <v>2570</v>
      </c>
      <c r="BE329" s="184"/>
      <c r="BG329" s="107"/>
      <c r="BJ329" s="107"/>
      <c r="BN329" s="6" t="s">
        <v>1219</v>
      </c>
      <c r="BO329" s="131" t="s">
        <v>2776</v>
      </c>
      <c r="BU329" s="76"/>
      <c r="BV329" s="76"/>
      <c r="BW329" s="76"/>
      <c r="BX329" s="76"/>
      <c r="BY329" s="76"/>
      <c r="BZ329" s="76"/>
      <c r="CA329" s="76"/>
      <c r="CB329" s="107"/>
    </row>
    <row r="330" spans="1:80" s="2" customFormat="1" x14ac:dyDescent="0.25">
      <c r="A330" s="96">
        <f t="shared" si="20"/>
        <v>324</v>
      </c>
      <c r="B330" s="135" t="s">
        <v>1217</v>
      </c>
      <c r="C330" s="77" t="s">
        <v>2460</v>
      </c>
      <c r="D330" s="92" t="s">
        <v>2575</v>
      </c>
      <c r="E330" s="135"/>
      <c r="F330" s="2">
        <v>225</v>
      </c>
      <c r="G330" s="89">
        <v>42991</v>
      </c>
      <c r="H330" s="79" t="s">
        <v>2698</v>
      </c>
      <c r="I330" s="135"/>
      <c r="J330" s="135" t="s">
        <v>77</v>
      </c>
      <c r="K330" s="135" t="s">
        <v>522</v>
      </c>
      <c r="L330" s="79"/>
      <c r="M330" s="139"/>
      <c r="N330" s="78"/>
      <c r="P330" s="79" t="str">
        <f>IF(COUNTIF(L330:O330,"=*")&gt;1,"Multiple", IF(L330="P","Surface",IF(M330="P", "Underground",IF(N330="P", "Placer", IF(O330="P", "Solution","")))))</f>
        <v/>
      </c>
      <c r="Q330" s="95" t="s">
        <v>2486</v>
      </c>
      <c r="R330" s="90" t="s">
        <v>2570</v>
      </c>
      <c r="S330" s="147"/>
      <c r="T330" s="5">
        <v>41.089430999999998</v>
      </c>
      <c r="U330" s="19">
        <v>-107.596052</v>
      </c>
      <c r="V330" s="145">
        <v>13</v>
      </c>
      <c r="W330" s="145">
        <v>91</v>
      </c>
      <c r="X330" s="142">
        <v>23</v>
      </c>
      <c r="Y330" s="143"/>
      <c r="Z330" s="135" t="s">
        <v>8</v>
      </c>
      <c r="AA330" s="87" t="s">
        <v>2477</v>
      </c>
      <c r="AB330" s="135" t="s">
        <v>22</v>
      </c>
      <c r="AC330" s="135" t="s">
        <v>7</v>
      </c>
      <c r="AD330" s="124" t="s">
        <v>2701</v>
      </c>
      <c r="AE330" s="125" t="s">
        <v>2702</v>
      </c>
      <c r="AF330" s="7" t="s">
        <v>885</v>
      </c>
      <c r="AG330" s="2">
        <v>6.3</v>
      </c>
      <c r="AH330" s="6" t="s">
        <v>873</v>
      </c>
      <c r="AI330" s="6" t="s">
        <v>836</v>
      </c>
      <c r="AJ330" s="78"/>
      <c r="AO330" s="91" t="s">
        <v>2528</v>
      </c>
      <c r="AQ330" s="141"/>
      <c r="AR330" s="107" t="s">
        <v>2570</v>
      </c>
      <c r="AS330" s="7"/>
      <c r="AT330" s="7"/>
      <c r="AU330" s="77"/>
      <c r="AV330" s="77"/>
      <c r="AW330" s="77"/>
      <c r="AX330" s="77"/>
      <c r="AY330" s="77"/>
      <c r="AZ330" s="77"/>
      <c r="BA330" s="77"/>
      <c r="BE330" s="186"/>
      <c r="BG330" s="78"/>
      <c r="BJ330" s="78"/>
      <c r="BN330" s="7" t="s">
        <v>1219</v>
      </c>
      <c r="BO330" s="131" t="s">
        <v>2776</v>
      </c>
      <c r="BU330" s="77">
        <v>7389</v>
      </c>
      <c r="BV330" s="77">
        <v>10.33</v>
      </c>
      <c r="BW330" s="77">
        <v>13.7</v>
      </c>
      <c r="BX330" s="77">
        <v>0.2</v>
      </c>
      <c r="BY330" s="77">
        <v>38.46</v>
      </c>
      <c r="BZ330" s="77">
        <v>37.409999999999997</v>
      </c>
      <c r="CA330" s="77" t="s">
        <v>886</v>
      </c>
      <c r="CB330" s="78"/>
    </row>
    <row r="331" spans="1:80" s="2" customFormat="1" x14ac:dyDescent="0.25">
      <c r="A331" s="96">
        <f t="shared" si="20"/>
        <v>325</v>
      </c>
      <c r="B331" s="135" t="s">
        <v>1217</v>
      </c>
      <c r="C331" s="77" t="s">
        <v>2462</v>
      </c>
      <c r="D331" s="92" t="s">
        <v>2575</v>
      </c>
      <c r="E331" s="135"/>
      <c r="F331" s="1">
        <v>225</v>
      </c>
      <c r="G331" s="86">
        <v>42991</v>
      </c>
      <c r="H331" s="87" t="s">
        <v>2698</v>
      </c>
      <c r="I331" s="135"/>
      <c r="J331" s="135" t="s">
        <v>77</v>
      </c>
      <c r="K331" s="135" t="s">
        <v>522</v>
      </c>
      <c r="L331" s="77"/>
      <c r="M331" s="131"/>
      <c r="P331" s="87" t="str">
        <f>IF(COUNTIF(L331:O331,"=*")&gt;1,"Multiple", IF(L331="P","Surface",IF(M331="P", "Underground",IF(N331="P", "Placer", IF(O331="P", "Solution","")))))</f>
        <v/>
      </c>
      <c r="Q331" s="95" t="s">
        <v>2486</v>
      </c>
      <c r="R331" s="93" t="s">
        <v>2570</v>
      </c>
      <c r="S331" s="147"/>
      <c r="T331" s="4">
        <v>41.089430999999998</v>
      </c>
      <c r="U331" s="9">
        <v>-107.596052</v>
      </c>
      <c r="V331" s="145">
        <v>13</v>
      </c>
      <c r="W331" s="145">
        <v>91</v>
      </c>
      <c r="X331" s="142">
        <v>23</v>
      </c>
      <c r="Y331" s="143" t="s">
        <v>807</v>
      </c>
      <c r="Z331" s="135" t="s">
        <v>8</v>
      </c>
      <c r="AA331" s="87" t="s">
        <v>2477</v>
      </c>
      <c r="AB331" s="135" t="s">
        <v>22</v>
      </c>
      <c r="AC331" s="135" t="s">
        <v>7</v>
      </c>
      <c r="AD331" s="124" t="s">
        <v>2701</v>
      </c>
      <c r="AE331" s="125" t="s">
        <v>2702</v>
      </c>
      <c r="AF331" s="7">
        <v>13.7</v>
      </c>
      <c r="AG331" s="2">
        <v>6</v>
      </c>
      <c r="AH331" s="6" t="s">
        <v>873</v>
      </c>
      <c r="AI331" s="6" t="s">
        <v>836</v>
      </c>
      <c r="AO331" s="88" t="s">
        <v>2528</v>
      </c>
      <c r="AQ331" s="141"/>
      <c r="AR331" s="107" t="s">
        <v>2570</v>
      </c>
      <c r="AS331" s="7"/>
      <c r="AT331" s="7"/>
      <c r="AU331" s="77"/>
      <c r="AV331" s="77"/>
      <c r="AW331" s="77"/>
      <c r="AX331" s="77"/>
      <c r="AY331" s="77"/>
      <c r="AZ331" s="77"/>
      <c r="BA331" s="77"/>
      <c r="BE331" s="186"/>
      <c r="BN331" s="7" t="s">
        <v>1218</v>
      </c>
      <c r="BO331" s="131" t="s">
        <v>2776</v>
      </c>
      <c r="BU331" s="77">
        <v>8098</v>
      </c>
      <c r="BV331" s="77">
        <v>8.11</v>
      </c>
      <c r="BW331" s="77">
        <v>23.99</v>
      </c>
      <c r="BX331" s="77">
        <v>0.97</v>
      </c>
      <c r="BY331" s="77">
        <v>28.49</v>
      </c>
      <c r="BZ331" s="77">
        <v>39.409999999999997</v>
      </c>
      <c r="CA331" s="77" t="s">
        <v>886</v>
      </c>
    </row>
    <row r="332" spans="1:80" ht="16.5" customHeight="1" x14ac:dyDescent="0.25">
      <c r="A332" s="96">
        <f t="shared" si="20"/>
        <v>326</v>
      </c>
      <c r="B332" s="134" t="s">
        <v>264</v>
      </c>
      <c r="D332" s="134" t="s">
        <v>2697</v>
      </c>
      <c r="E332" s="134" t="s">
        <v>2726</v>
      </c>
      <c r="F332" s="1">
        <f>F331+1</f>
        <v>226</v>
      </c>
      <c r="G332" s="86">
        <v>42991</v>
      </c>
      <c r="H332" s="87" t="s">
        <v>2698</v>
      </c>
      <c r="I332" s="134" t="s">
        <v>697</v>
      </c>
      <c r="J332" s="134" t="s">
        <v>48</v>
      </c>
      <c r="K332" s="134" t="s">
        <v>24</v>
      </c>
      <c r="L332" s="87"/>
      <c r="M332" s="131" t="s">
        <v>2570</v>
      </c>
      <c r="N332" s="107"/>
      <c r="P332" s="87" t="str">
        <f>IF(COUNTIF(L332:O332,"=*")&gt;1,"Multiple", IF(L332="P","Surface",IF(M332="P", "Underground",IF(N332="P", "Placer", IF(O332="P", "Solution","")))))</f>
        <v>Underground</v>
      </c>
      <c r="Q332" s="95" t="s">
        <v>11</v>
      </c>
      <c r="R332" s="93" t="s">
        <v>2570</v>
      </c>
      <c r="S332" s="33"/>
      <c r="T332" s="12">
        <v>41.779522644099998</v>
      </c>
      <c r="U332" s="13">
        <v>-109.003313521</v>
      </c>
      <c r="V332" s="144">
        <v>21</v>
      </c>
      <c r="W332" s="144">
        <v>102</v>
      </c>
      <c r="X332" s="137">
        <v>19</v>
      </c>
      <c r="Y332" s="138"/>
      <c r="Z332" s="134" t="s">
        <v>23</v>
      </c>
      <c r="AA332" s="87" t="s">
        <v>3205</v>
      </c>
      <c r="AB332" s="134" t="s">
        <v>22</v>
      </c>
      <c r="AC332" s="134" t="s">
        <v>7</v>
      </c>
      <c r="AD332" s="124" t="s">
        <v>2701</v>
      </c>
      <c r="AE332" s="125" t="s">
        <v>2702</v>
      </c>
      <c r="AF332" s="6" t="s">
        <v>1222</v>
      </c>
      <c r="AH332" s="6" t="s">
        <v>48</v>
      </c>
      <c r="AI332" s="6" t="s">
        <v>846</v>
      </c>
      <c r="AJ332" s="107"/>
      <c r="AO332" s="88" t="s">
        <v>2528</v>
      </c>
      <c r="AQ332" s="136"/>
      <c r="AR332" s="107" t="s">
        <v>2570</v>
      </c>
      <c r="AS332" s="6" t="s">
        <v>934</v>
      </c>
      <c r="AT332" s="6" t="s">
        <v>934</v>
      </c>
      <c r="AU332" s="76">
        <v>1958</v>
      </c>
      <c r="AV332" s="76">
        <v>1958</v>
      </c>
      <c r="BA332" s="76">
        <v>1958</v>
      </c>
      <c r="BE332" s="197"/>
      <c r="BG332" s="107"/>
      <c r="BJ332" s="107"/>
      <c r="BN332" s="6" t="s">
        <v>807</v>
      </c>
      <c r="BO332" s="131" t="s">
        <v>2714</v>
      </c>
      <c r="BU332" s="76"/>
      <c r="BV332" s="76"/>
      <c r="BW332" s="76"/>
      <c r="BX332" s="76"/>
      <c r="BY332" s="76"/>
      <c r="BZ332" s="76"/>
      <c r="CA332" s="76" t="s">
        <v>999</v>
      </c>
      <c r="CB332" s="107"/>
    </row>
    <row r="333" spans="1:80" x14ac:dyDescent="0.25">
      <c r="A333" s="96">
        <f t="shared" si="20"/>
        <v>327</v>
      </c>
      <c r="B333" s="134" t="s">
        <v>265</v>
      </c>
      <c r="D333" s="134" t="s">
        <v>2697</v>
      </c>
      <c r="E333" s="134" t="s">
        <v>2726</v>
      </c>
      <c r="F333" s="1">
        <f>F332+1</f>
        <v>227</v>
      </c>
      <c r="G333" s="86">
        <v>42991</v>
      </c>
      <c r="H333" s="87" t="s">
        <v>2698</v>
      </c>
      <c r="I333" s="134" t="s">
        <v>1223</v>
      </c>
      <c r="J333" s="134" t="s">
        <v>48</v>
      </c>
      <c r="K333" s="134" t="s">
        <v>24</v>
      </c>
      <c r="L333" s="87"/>
      <c r="M333" s="131" t="s">
        <v>2570</v>
      </c>
      <c r="N333" s="107"/>
      <c r="P333" s="87" t="str">
        <f>IF(COUNTIF(L333:O333,"=*")&gt;1,"Multiple", IF(L333="P","Surface",IF(M333="P", "Underground",IF(N333="P", "Placer", IF(O333="P", "Solution","")))))</f>
        <v>Underground</v>
      </c>
      <c r="Q333" s="95" t="s">
        <v>11</v>
      </c>
      <c r="R333" s="93" t="s">
        <v>2570</v>
      </c>
      <c r="S333" s="33"/>
      <c r="T333" s="12">
        <v>41.779522644099998</v>
      </c>
      <c r="U333" s="13">
        <v>-109.003313521</v>
      </c>
      <c r="V333" s="144">
        <v>21</v>
      </c>
      <c r="W333" s="144">
        <v>102</v>
      </c>
      <c r="X333" s="137">
        <v>19</v>
      </c>
      <c r="Y333" s="138"/>
      <c r="Z333" s="134" t="s">
        <v>23</v>
      </c>
      <c r="AA333" s="87" t="s">
        <v>3206</v>
      </c>
      <c r="AB333" s="134" t="s">
        <v>22</v>
      </c>
      <c r="AC333" s="134" t="s">
        <v>7</v>
      </c>
      <c r="AD333" s="124" t="s">
        <v>2701</v>
      </c>
      <c r="AE333" s="125" t="s">
        <v>2702</v>
      </c>
      <c r="AF333" s="6" t="s">
        <v>1226</v>
      </c>
      <c r="AH333" s="6" t="s">
        <v>48</v>
      </c>
      <c r="AI333" s="6" t="s">
        <v>846</v>
      </c>
      <c r="AJ333" s="107"/>
      <c r="AO333" s="88" t="s">
        <v>2528</v>
      </c>
      <c r="AQ333" s="136"/>
      <c r="AR333" s="107" t="s">
        <v>2570</v>
      </c>
      <c r="AS333" s="6" t="s">
        <v>934</v>
      </c>
      <c r="AT333" s="6" t="s">
        <v>934</v>
      </c>
      <c r="BE333" s="197"/>
      <c r="BG333" s="107"/>
      <c r="BJ333" s="107"/>
      <c r="BN333" s="6" t="s">
        <v>807</v>
      </c>
      <c r="BO333" s="131" t="s">
        <v>7</v>
      </c>
      <c r="BR333" s="15" t="s">
        <v>1224</v>
      </c>
      <c r="BS333" s="17" t="s">
        <v>1225</v>
      </c>
      <c r="BU333" s="76"/>
      <c r="BV333" s="76"/>
      <c r="BW333" s="76"/>
      <c r="BX333" s="76"/>
      <c r="BY333" s="76"/>
      <c r="BZ333" s="76"/>
      <c r="CA333" s="76" t="s">
        <v>999</v>
      </c>
      <c r="CB333" s="107"/>
    </row>
    <row r="334" spans="1:80" x14ac:dyDescent="0.25">
      <c r="A334" s="96">
        <f t="shared" si="20"/>
        <v>328</v>
      </c>
      <c r="B334" s="134" t="s">
        <v>266</v>
      </c>
      <c r="D334" s="134" t="s">
        <v>2697</v>
      </c>
      <c r="E334" s="134" t="s">
        <v>2726</v>
      </c>
      <c r="F334" s="1">
        <v>228</v>
      </c>
      <c r="G334" s="86">
        <v>42991</v>
      </c>
      <c r="H334" s="87" t="s">
        <v>2698</v>
      </c>
      <c r="I334" s="134" t="s">
        <v>1227</v>
      </c>
      <c r="J334" s="134" t="s">
        <v>48</v>
      </c>
      <c r="K334" s="134" t="s">
        <v>24</v>
      </c>
      <c r="L334" s="76"/>
      <c r="M334" s="131" t="s">
        <v>2570</v>
      </c>
      <c r="N334" s="1"/>
      <c r="P334" s="87" t="str">
        <f>IF(COUNTIF(L334:O334,"=*")&gt;1,"Multiple", IF(L334="P","Surface",IF(M334="P", "Underground",IF(N334="P", "Placer", IF(O334="P", "Solution","")))))</f>
        <v>Underground</v>
      </c>
      <c r="Q334" s="95" t="s">
        <v>11</v>
      </c>
      <c r="R334" s="93" t="s">
        <v>2570</v>
      </c>
      <c r="S334" s="33"/>
      <c r="T334" s="12">
        <v>41.779522644099998</v>
      </c>
      <c r="U334" s="13">
        <v>-109.003313521</v>
      </c>
      <c r="V334" s="144">
        <v>21</v>
      </c>
      <c r="W334" s="144">
        <v>102</v>
      </c>
      <c r="X334" s="137">
        <v>19</v>
      </c>
      <c r="Y334" s="138"/>
      <c r="Z334" s="134" t="s">
        <v>23</v>
      </c>
      <c r="AA334" s="87" t="s">
        <v>3206</v>
      </c>
      <c r="AB334" s="134" t="s">
        <v>22</v>
      </c>
      <c r="AC334" s="134" t="s">
        <v>7</v>
      </c>
      <c r="AD334" s="124" t="s">
        <v>2701</v>
      </c>
      <c r="AE334" s="125" t="s">
        <v>2702</v>
      </c>
      <c r="AF334" s="6" t="s">
        <v>1228</v>
      </c>
      <c r="AH334" s="6" t="s">
        <v>48</v>
      </c>
      <c r="AI334" s="6" t="s">
        <v>846</v>
      </c>
      <c r="AJ334" s="1"/>
      <c r="AO334" s="88" t="s">
        <v>2528</v>
      </c>
      <c r="AQ334" s="136"/>
      <c r="AR334" s="107" t="s">
        <v>2570</v>
      </c>
      <c r="AS334" s="6" t="s">
        <v>934</v>
      </c>
      <c r="AT334" s="6" t="s">
        <v>934</v>
      </c>
      <c r="AU334" s="76">
        <v>1946</v>
      </c>
      <c r="AV334" s="76">
        <v>1959</v>
      </c>
      <c r="BA334" s="76">
        <v>1959</v>
      </c>
      <c r="BE334" s="184"/>
      <c r="BG334" s="1"/>
      <c r="BJ334" s="1"/>
      <c r="BO334" s="131"/>
      <c r="BR334" s="15" t="s">
        <v>1230</v>
      </c>
      <c r="BS334" s="15" t="s">
        <v>1229</v>
      </c>
      <c r="BU334" s="76"/>
      <c r="BV334" s="76"/>
      <c r="BW334" s="76"/>
      <c r="BX334" s="76"/>
      <c r="BY334" s="76"/>
      <c r="BZ334" s="76"/>
      <c r="CA334" s="76" t="s">
        <v>999</v>
      </c>
      <c r="CB334" s="1"/>
    </row>
    <row r="335" spans="1:80" x14ac:dyDescent="0.25">
      <c r="A335" s="96">
        <f t="shared" si="20"/>
        <v>329</v>
      </c>
      <c r="B335" s="134" t="s">
        <v>267</v>
      </c>
      <c r="D335" s="134" t="s">
        <v>2697</v>
      </c>
      <c r="E335" s="134" t="s">
        <v>2726</v>
      </c>
      <c r="F335" s="1">
        <f t="shared" ref="F335:F352" si="21">F334+1</f>
        <v>229</v>
      </c>
      <c r="G335" s="86">
        <v>42991</v>
      </c>
      <c r="H335" s="87" t="s">
        <v>2698</v>
      </c>
      <c r="I335" s="134" t="s">
        <v>1232</v>
      </c>
      <c r="J335" s="134" t="s">
        <v>48</v>
      </c>
      <c r="K335" s="134" t="s">
        <v>24</v>
      </c>
      <c r="L335" s="87"/>
      <c r="M335" s="131" t="s">
        <v>2570</v>
      </c>
      <c r="N335" s="107"/>
      <c r="P335" s="87" t="str">
        <f>IF(COUNTIF(L335:O335,"=*")&gt;1,"Multiple", IF(L335="P","Surface",IF(M335="P", "Underground",IF(N335="P", "Placer", IF(O335="P", "Solution","")))))</f>
        <v>Underground</v>
      </c>
      <c r="Q335" s="95" t="s">
        <v>11</v>
      </c>
      <c r="R335" s="93" t="s">
        <v>2570</v>
      </c>
      <c r="S335" s="33"/>
      <c r="T335" s="12">
        <v>41.779522644099998</v>
      </c>
      <c r="U335" s="13">
        <v>-109.003313521</v>
      </c>
      <c r="V335" s="144">
        <v>21</v>
      </c>
      <c r="W335" s="144">
        <v>102</v>
      </c>
      <c r="X335" s="137">
        <v>19</v>
      </c>
      <c r="Y335" s="138"/>
      <c r="Z335" s="134" t="s">
        <v>23</v>
      </c>
      <c r="AA335" s="87" t="s">
        <v>3206</v>
      </c>
      <c r="AB335" s="134" t="s">
        <v>22</v>
      </c>
      <c r="AC335" s="134" t="s">
        <v>7</v>
      </c>
      <c r="AD335" s="124" t="s">
        <v>2701</v>
      </c>
      <c r="AE335" s="125" t="s">
        <v>2702</v>
      </c>
      <c r="AF335" s="6" t="s">
        <v>1233</v>
      </c>
      <c r="AH335" s="6" t="s">
        <v>48</v>
      </c>
      <c r="AI335" s="6" t="s">
        <v>846</v>
      </c>
      <c r="AJ335" s="107"/>
      <c r="AO335" s="88" t="s">
        <v>2528</v>
      </c>
      <c r="AQ335" s="136"/>
      <c r="AR335" s="107" t="s">
        <v>2570</v>
      </c>
      <c r="AS335" s="6" t="s">
        <v>934</v>
      </c>
      <c r="AT335" s="6" t="s">
        <v>934</v>
      </c>
      <c r="AU335" s="101"/>
      <c r="AV335" s="101"/>
      <c r="BE335" s="184"/>
      <c r="BG335" s="107"/>
      <c r="BJ335" s="107"/>
      <c r="BO335" s="131" t="s">
        <v>7</v>
      </c>
      <c r="BR335" s="15" t="s">
        <v>1234</v>
      </c>
      <c r="BU335" s="76"/>
      <c r="BV335" s="76"/>
      <c r="BW335" s="76"/>
      <c r="BX335" s="76"/>
      <c r="BY335" s="76"/>
      <c r="BZ335" s="76"/>
      <c r="CA335" s="76" t="s">
        <v>838</v>
      </c>
      <c r="CB335" s="107"/>
    </row>
    <row r="336" spans="1:80" x14ac:dyDescent="0.25">
      <c r="A336" s="96">
        <f t="shared" si="20"/>
        <v>330</v>
      </c>
      <c r="B336" s="134" t="s">
        <v>268</v>
      </c>
      <c r="D336" s="134" t="s">
        <v>2697</v>
      </c>
      <c r="E336" s="134" t="s">
        <v>2726</v>
      </c>
      <c r="F336" s="1">
        <f t="shared" si="21"/>
        <v>230</v>
      </c>
      <c r="G336" s="86">
        <v>42991</v>
      </c>
      <c r="H336" s="87" t="s">
        <v>2698</v>
      </c>
      <c r="I336" s="134"/>
      <c r="J336" s="134" t="s">
        <v>26</v>
      </c>
      <c r="K336" s="134" t="s">
        <v>27</v>
      </c>
      <c r="L336" s="87"/>
      <c r="M336" s="131" t="s">
        <v>2570</v>
      </c>
      <c r="N336" s="107"/>
      <c r="P336" s="87" t="str">
        <f>IF(COUNTIF(L336:O336,"=*")&gt;1,"Multiple", IF(L336="P","Surface",IF(M336="P", "Underground",IF(N336="P", "Placer", IF(O336="P", "Solution","")))))</f>
        <v>Underground</v>
      </c>
      <c r="Q336" s="95" t="s">
        <v>11</v>
      </c>
      <c r="R336" s="93" t="s">
        <v>2570</v>
      </c>
      <c r="S336" s="33"/>
      <c r="T336" s="12">
        <v>41.819386717199997</v>
      </c>
      <c r="U336" s="13">
        <v>-106.644680013</v>
      </c>
      <c r="V336" s="144">
        <v>21</v>
      </c>
      <c r="W336" s="144">
        <v>82</v>
      </c>
      <c r="X336" s="137">
        <v>4</v>
      </c>
      <c r="Y336" s="138"/>
      <c r="Z336" s="134" t="s">
        <v>8</v>
      </c>
      <c r="AA336" s="87" t="s">
        <v>3206</v>
      </c>
      <c r="AB336" s="134" t="s">
        <v>22</v>
      </c>
      <c r="AC336" s="134" t="s">
        <v>7</v>
      </c>
      <c r="AD336" s="124" t="s">
        <v>2701</v>
      </c>
      <c r="AE336" s="125" t="s">
        <v>2702</v>
      </c>
      <c r="AF336" s="6" t="s">
        <v>268</v>
      </c>
      <c r="AG336" s="1">
        <v>12</v>
      </c>
      <c r="AH336" s="6" t="s">
        <v>1007</v>
      </c>
      <c r="AI336" s="6" t="s">
        <v>834</v>
      </c>
      <c r="AJ336" s="107"/>
      <c r="AO336" s="88" t="s">
        <v>2528</v>
      </c>
      <c r="AQ336" s="136"/>
      <c r="AR336" s="107" t="s">
        <v>2570</v>
      </c>
      <c r="AS336" s="6" t="s">
        <v>1236</v>
      </c>
      <c r="AT336" s="6" t="s">
        <v>1236</v>
      </c>
      <c r="BE336" s="184">
        <v>113</v>
      </c>
      <c r="BF336" s="97"/>
      <c r="BG336" s="107"/>
      <c r="BJ336" s="107"/>
      <c r="BM336" s="1" t="s">
        <v>2705</v>
      </c>
      <c r="BN336" s="6" t="s">
        <v>807</v>
      </c>
      <c r="BO336" s="131" t="s">
        <v>7</v>
      </c>
      <c r="BR336" s="15" t="s">
        <v>1235</v>
      </c>
      <c r="BU336" s="76"/>
      <c r="BV336" s="76"/>
      <c r="BW336" s="76"/>
      <c r="BX336" s="76"/>
      <c r="BY336" s="76"/>
      <c r="BZ336" s="76"/>
      <c r="CA336" s="76"/>
      <c r="CB336" s="107"/>
    </row>
    <row r="337" spans="1:80" x14ac:dyDescent="0.25">
      <c r="A337" s="96">
        <f t="shared" si="20"/>
        <v>331</v>
      </c>
      <c r="B337" s="134" t="s">
        <v>2952</v>
      </c>
      <c r="D337" s="134" t="s">
        <v>2697</v>
      </c>
      <c r="E337" s="134" t="s">
        <v>2726</v>
      </c>
      <c r="F337" s="1">
        <f t="shared" si="21"/>
        <v>231</v>
      </c>
      <c r="G337" s="86">
        <v>42991</v>
      </c>
      <c r="H337" s="87" t="s">
        <v>2698</v>
      </c>
      <c r="I337" s="134"/>
      <c r="J337" s="134" t="s">
        <v>62</v>
      </c>
      <c r="K337" s="134" t="s">
        <v>16</v>
      </c>
      <c r="L337" s="131" t="s">
        <v>2570</v>
      </c>
      <c r="N337" s="107"/>
      <c r="P337" s="87" t="str">
        <f>IF(COUNTIF(L337:O337,"=*")&gt;1,"Multiple", IF(L337="P","Surface",IF(M337="P", "Underground",IF(N337="P", "Placer", IF(O337="P", "Solution","")))))</f>
        <v>Surface</v>
      </c>
      <c r="Q337" s="95" t="s">
        <v>3181</v>
      </c>
      <c r="R337" s="93" t="s">
        <v>2570</v>
      </c>
      <c r="S337" s="148"/>
      <c r="T337" s="4">
        <v>43.085107999999998</v>
      </c>
      <c r="U337" s="9">
        <v>-105.847765</v>
      </c>
      <c r="V337" s="136">
        <v>36</v>
      </c>
      <c r="W337" s="136">
        <v>75</v>
      </c>
      <c r="X337" s="137">
        <v>34</v>
      </c>
      <c r="Y337" s="138"/>
      <c r="Z337" s="134" t="s">
        <v>88</v>
      </c>
      <c r="AA337" s="87" t="s">
        <v>3205</v>
      </c>
      <c r="AB337" s="134" t="s">
        <v>80</v>
      </c>
      <c r="AC337" s="134" t="s">
        <v>118</v>
      </c>
      <c r="AD337" s="124" t="s">
        <v>2701</v>
      </c>
      <c r="AE337" s="125" t="s">
        <v>2702</v>
      </c>
      <c r="AF337" s="6" t="s">
        <v>2953</v>
      </c>
      <c r="AG337" s="1">
        <v>17</v>
      </c>
      <c r="AH337" s="6" t="s">
        <v>805</v>
      </c>
      <c r="AI337" s="6" t="s">
        <v>835</v>
      </c>
      <c r="AJ337" s="107"/>
      <c r="AO337" s="88" t="s">
        <v>2528</v>
      </c>
      <c r="AQ337" s="136"/>
      <c r="AR337" s="107" t="s">
        <v>2570</v>
      </c>
      <c r="AS337" s="6" t="s">
        <v>1237</v>
      </c>
      <c r="AT337" s="6" t="s">
        <v>1237</v>
      </c>
      <c r="AU337" s="76">
        <v>1958</v>
      </c>
      <c r="AV337" s="76">
        <v>2000</v>
      </c>
      <c r="BA337" s="76">
        <v>2000</v>
      </c>
      <c r="BE337" s="184">
        <v>104061611</v>
      </c>
      <c r="BF337" s="97"/>
      <c r="BG337" s="107"/>
      <c r="BJ337" s="107"/>
      <c r="BM337" s="1" t="s">
        <v>2705</v>
      </c>
      <c r="BN337" s="6" t="s">
        <v>2718</v>
      </c>
      <c r="BO337" s="131" t="s">
        <v>2955</v>
      </c>
      <c r="BP337" s="1" t="s">
        <v>807</v>
      </c>
      <c r="BR337" s="15"/>
      <c r="BU337" s="76"/>
      <c r="BV337" s="76"/>
      <c r="BW337" s="76"/>
      <c r="BX337" s="76"/>
      <c r="BY337" s="76"/>
      <c r="BZ337" s="76"/>
      <c r="CA337" s="76"/>
      <c r="CB337" s="107"/>
    </row>
    <row r="338" spans="1:80" s="2" customFormat="1" x14ac:dyDescent="0.25">
      <c r="A338" s="96">
        <f t="shared" si="20"/>
        <v>332</v>
      </c>
      <c r="B338" s="135" t="s">
        <v>2952</v>
      </c>
      <c r="C338" s="77" t="s">
        <v>2460</v>
      </c>
      <c r="D338" s="92" t="s">
        <v>2575</v>
      </c>
      <c r="E338" s="135"/>
      <c r="F338" s="2">
        <v>231</v>
      </c>
      <c r="G338" s="89">
        <v>42991</v>
      </c>
      <c r="H338" s="79" t="s">
        <v>2698</v>
      </c>
      <c r="I338" s="135"/>
      <c r="J338" s="135" t="s">
        <v>62</v>
      </c>
      <c r="K338" s="135" t="s">
        <v>16</v>
      </c>
      <c r="L338" s="139"/>
      <c r="M338" s="77"/>
      <c r="N338" s="78"/>
      <c r="P338" s="79" t="str">
        <f>IF(COUNTIF(L338:O338,"=*")&gt;1,"Multiple", IF(L338="P","Surface",IF(M338="P", "Underground",IF(N338="P", "Placer", IF(O338="P", "Solution","")))))</f>
        <v/>
      </c>
      <c r="Q338" s="95" t="s">
        <v>2486</v>
      </c>
      <c r="R338" s="90" t="s">
        <v>2570</v>
      </c>
      <c r="S338" s="147"/>
      <c r="T338" s="5">
        <v>43.085107999999998</v>
      </c>
      <c r="U338" s="19">
        <v>-105.847765</v>
      </c>
      <c r="V338" s="141">
        <v>36</v>
      </c>
      <c r="W338" s="141">
        <v>75</v>
      </c>
      <c r="X338" s="142">
        <v>34</v>
      </c>
      <c r="Y338" s="143"/>
      <c r="Z338" s="135" t="s">
        <v>88</v>
      </c>
      <c r="AA338" s="87" t="s">
        <v>3205</v>
      </c>
      <c r="AB338" s="135" t="s">
        <v>80</v>
      </c>
      <c r="AC338" s="135" t="s">
        <v>118</v>
      </c>
      <c r="AD338" s="124" t="s">
        <v>2701</v>
      </c>
      <c r="AE338" s="125" t="s">
        <v>2702</v>
      </c>
      <c r="AF338" s="6" t="s">
        <v>2954</v>
      </c>
      <c r="AG338" s="2">
        <v>32</v>
      </c>
      <c r="AH338" s="6" t="s">
        <v>805</v>
      </c>
      <c r="AI338" s="6" t="s">
        <v>835</v>
      </c>
      <c r="AJ338" s="78"/>
      <c r="AO338" s="91" t="s">
        <v>2528</v>
      </c>
      <c r="AQ338" s="141"/>
      <c r="AR338" s="107" t="s">
        <v>2570</v>
      </c>
      <c r="AS338" s="7" t="s">
        <v>1237</v>
      </c>
      <c r="AT338" s="7" t="s">
        <v>1237</v>
      </c>
      <c r="AU338" s="76">
        <v>1958</v>
      </c>
      <c r="AV338" s="76">
        <v>2000</v>
      </c>
      <c r="AW338" s="76"/>
      <c r="AX338" s="76"/>
      <c r="AY338" s="76"/>
      <c r="AZ338" s="76"/>
      <c r="BA338" s="76">
        <v>2000</v>
      </c>
      <c r="BE338" s="186"/>
      <c r="BF338" s="92"/>
      <c r="BG338" s="78"/>
      <c r="BJ338" s="78"/>
      <c r="BN338" s="7" t="s">
        <v>2718</v>
      </c>
      <c r="BO338" s="131" t="s">
        <v>2955</v>
      </c>
      <c r="BR338" s="17"/>
      <c r="BU338" s="77">
        <v>7830</v>
      </c>
      <c r="BV338" s="77">
        <v>9.68</v>
      </c>
      <c r="BW338" s="77">
        <v>26.41</v>
      </c>
      <c r="BX338" s="77">
        <v>0.52</v>
      </c>
      <c r="BY338" s="77">
        <v>34.43</v>
      </c>
      <c r="BZ338" s="77">
        <v>29.48</v>
      </c>
      <c r="CA338" s="77" t="s">
        <v>926</v>
      </c>
      <c r="CB338" s="78"/>
    </row>
    <row r="339" spans="1:80" x14ac:dyDescent="0.25">
      <c r="A339" s="96">
        <f t="shared" si="20"/>
        <v>333</v>
      </c>
      <c r="B339" s="134" t="s">
        <v>269</v>
      </c>
      <c r="D339" s="134" t="s">
        <v>2697</v>
      </c>
      <c r="E339" s="134" t="s">
        <v>2726</v>
      </c>
      <c r="F339" s="1">
        <f>F337+1</f>
        <v>232</v>
      </c>
      <c r="G339" s="86">
        <v>42991</v>
      </c>
      <c r="H339" s="87" t="s">
        <v>2698</v>
      </c>
      <c r="I339" s="134"/>
      <c r="J339" s="134"/>
      <c r="K339" s="134"/>
      <c r="L339" s="87"/>
      <c r="M339" s="131" t="s">
        <v>2570</v>
      </c>
      <c r="N339" s="107"/>
      <c r="P339" s="87" t="str">
        <f>IF(COUNTIF(L339:O339,"=*")&gt;1,"Multiple", IF(L339="P","Surface",IF(M339="P", "Underground",IF(N339="P", "Placer", IF(O339="P", "Solution","")))))</f>
        <v>Underground</v>
      </c>
      <c r="Q339" s="95" t="s">
        <v>11</v>
      </c>
      <c r="R339" s="93" t="s">
        <v>2570</v>
      </c>
      <c r="S339" s="33"/>
      <c r="T339" s="12">
        <v>41.528439306999999</v>
      </c>
      <c r="U339" s="13">
        <v>-110.664096239</v>
      </c>
      <c r="V339" s="144"/>
      <c r="W339" s="144"/>
      <c r="X339" s="137"/>
      <c r="Y339" s="138"/>
      <c r="Z339" s="134" t="s">
        <v>29</v>
      </c>
      <c r="AA339" s="87" t="s">
        <v>3205</v>
      </c>
      <c r="AB339" s="134" t="s">
        <v>22</v>
      </c>
      <c r="AC339" s="134" t="s">
        <v>7</v>
      </c>
      <c r="AD339" s="124" t="s">
        <v>2701</v>
      </c>
      <c r="AE339" s="125" t="s">
        <v>2702</v>
      </c>
      <c r="AJ339" s="107"/>
      <c r="AO339" s="88" t="s">
        <v>2528</v>
      </c>
      <c r="AQ339" s="136"/>
      <c r="AR339" s="107" t="s">
        <v>2570</v>
      </c>
      <c r="AS339" s="6" t="s">
        <v>1238</v>
      </c>
      <c r="AT339" s="6" t="s">
        <v>1238</v>
      </c>
      <c r="AU339" s="76">
        <v>1937</v>
      </c>
      <c r="AV339" s="76">
        <v>1942</v>
      </c>
      <c r="BA339" s="76">
        <v>1942</v>
      </c>
      <c r="BE339" s="184">
        <v>6427</v>
      </c>
      <c r="BF339" s="97"/>
      <c r="BG339" s="107"/>
      <c r="BJ339" s="107"/>
      <c r="BM339" s="1" t="s">
        <v>2705</v>
      </c>
      <c r="BO339" s="131" t="s">
        <v>2714</v>
      </c>
      <c r="BU339" s="76"/>
      <c r="BV339" s="76"/>
      <c r="BW339" s="76"/>
      <c r="BX339" s="76"/>
      <c r="BY339" s="76"/>
      <c r="BZ339" s="76"/>
      <c r="CA339" s="76"/>
      <c r="CB339" s="107"/>
    </row>
    <row r="340" spans="1:80" x14ac:dyDescent="0.25">
      <c r="A340" s="96">
        <f t="shared" si="20"/>
        <v>334</v>
      </c>
      <c r="B340" s="134" t="s">
        <v>1239</v>
      </c>
      <c r="D340" s="134" t="s">
        <v>2697</v>
      </c>
      <c r="E340" s="134" t="s">
        <v>796</v>
      </c>
      <c r="F340" s="1">
        <f t="shared" si="21"/>
        <v>233</v>
      </c>
      <c r="G340" s="86">
        <v>42991</v>
      </c>
      <c r="H340" s="87" t="s">
        <v>2698</v>
      </c>
      <c r="I340" s="134"/>
      <c r="J340" s="134" t="s">
        <v>31</v>
      </c>
      <c r="K340" s="134" t="s">
        <v>16</v>
      </c>
      <c r="L340" s="131" t="s">
        <v>2570</v>
      </c>
      <c r="N340" s="107"/>
      <c r="P340" s="87" t="str">
        <f>IF(COUNTIF(L340:O340,"=*")&gt;1,"Multiple", IF(L340="P","Surface",IF(M340="P", "Underground",IF(N340="P", "Placer", IF(O340="P", "Solution","")))))</f>
        <v>Surface</v>
      </c>
      <c r="Q340" s="95" t="s">
        <v>3181</v>
      </c>
      <c r="R340" s="93" t="s">
        <v>2260</v>
      </c>
      <c r="S340" s="33">
        <v>9741</v>
      </c>
      <c r="T340" s="12">
        <v>43.964612958399997</v>
      </c>
      <c r="U340" s="13">
        <v>-105.31215608799999</v>
      </c>
      <c r="V340" s="136">
        <v>46</v>
      </c>
      <c r="W340" s="136">
        <v>70</v>
      </c>
      <c r="X340" s="137">
        <v>18</v>
      </c>
      <c r="Y340" s="138"/>
      <c r="Z340" s="134" t="s">
        <v>30</v>
      </c>
      <c r="AA340" s="87" t="s">
        <v>3207</v>
      </c>
      <c r="AB340" s="134" t="s">
        <v>80</v>
      </c>
      <c r="AC340" s="134" t="s">
        <v>118</v>
      </c>
      <c r="AD340" s="124" t="s">
        <v>2701</v>
      </c>
      <c r="AE340" s="125" t="s">
        <v>2702</v>
      </c>
      <c r="AF340" s="6" t="s">
        <v>989</v>
      </c>
      <c r="AG340" s="1">
        <v>33</v>
      </c>
      <c r="AH340" s="21" t="s">
        <v>806</v>
      </c>
      <c r="AI340" s="6" t="s">
        <v>836</v>
      </c>
      <c r="AJ340" s="107"/>
      <c r="AO340" s="88" t="s">
        <v>2528</v>
      </c>
      <c r="AQ340" s="136"/>
      <c r="AR340" s="107" t="s">
        <v>2570</v>
      </c>
      <c r="AS340" s="6" t="s">
        <v>2990</v>
      </c>
      <c r="AT340" s="6" t="s">
        <v>2991</v>
      </c>
      <c r="AU340" s="76">
        <v>1976</v>
      </c>
      <c r="AV340" s="76">
        <v>1979</v>
      </c>
      <c r="AW340" s="76">
        <v>1979</v>
      </c>
      <c r="AX340" s="76">
        <v>1994</v>
      </c>
      <c r="AY340" s="76">
        <v>1994</v>
      </c>
      <c r="AZ340" s="76">
        <v>2017</v>
      </c>
      <c r="BA340" s="76">
        <v>2017</v>
      </c>
      <c r="BB340" s="1" t="s">
        <v>3175</v>
      </c>
      <c r="BE340" s="184">
        <v>147673331</v>
      </c>
      <c r="BF340" s="97"/>
      <c r="BG340" s="107"/>
      <c r="BJ340" s="107"/>
      <c r="BM340" s="1" t="s">
        <v>2705</v>
      </c>
      <c r="BN340" s="6" t="s">
        <v>3203</v>
      </c>
      <c r="BO340" s="131" t="s">
        <v>2799</v>
      </c>
      <c r="BU340" s="76"/>
      <c r="BV340" s="76"/>
      <c r="BW340" s="76"/>
      <c r="BX340" s="76"/>
      <c r="BY340" s="76"/>
      <c r="BZ340" s="76"/>
      <c r="CA340" s="76"/>
      <c r="CB340" s="107"/>
    </row>
    <row r="341" spans="1:80" s="2" customFormat="1" x14ac:dyDescent="0.25">
      <c r="A341" s="96">
        <f t="shared" si="20"/>
        <v>335</v>
      </c>
      <c r="B341" s="135" t="s">
        <v>1239</v>
      </c>
      <c r="C341" s="77" t="s">
        <v>2460</v>
      </c>
      <c r="D341" s="92" t="s">
        <v>2575</v>
      </c>
      <c r="E341" s="135"/>
      <c r="F341" s="2">
        <v>233</v>
      </c>
      <c r="G341" s="89">
        <v>42991</v>
      </c>
      <c r="H341" s="79" t="s">
        <v>2698</v>
      </c>
      <c r="I341" s="135"/>
      <c r="J341" s="135" t="s">
        <v>31</v>
      </c>
      <c r="K341" s="135" t="s">
        <v>16</v>
      </c>
      <c r="L341" s="139"/>
      <c r="M341" s="77"/>
      <c r="N341" s="78"/>
      <c r="P341" s="79" t="str">
        <f>IF(COUNTIF(L341:O341,"=*")&gt;1,"Multiple", IF(L341="P","Surface",IF(M341="P", "Underground",IF(N341="P", "Placer", IF(O341="P", "Solution","")))))</f>
        <v/>
      </c>
      <c r="Q341" s="95" t="s">
        <v>2486</v>
      </c>
      <c r="R341" s="90" t="s">
        <v>2570</v>
      </c>
      <c r="S341" s="34"/>
      <c r="T341" s="26">
        <v>43.964612958399997</v>
      </c>
      <c r="U341" s="27">
        <v>-105.31215608799999</v>
      </c>
      <c r="V341" s="141">
        <v>46</v>
      </c>
      <c r="W341" s="141">
        <v>70</v>
      </c>
      <c r="X341" s="142">
        <v>18</v>
      </c>
      <c r="Y341" s="143"/>
      <c r="Z341" s="135" t="s">
        <v>30</v>
      </c>
      <c r="AA341" s="87" t="s">
        <v>3207</v>
      </c>
      <c r="AB341" s="135" t="s">
        <v>80</v>
      </c>
      <c r="AC341" s="135" t="s">
        <v>118</v>
      </c>
      <c r="AD341" s="124" t="s">
        <v>2701</v>
      </c>
      <c r="AE341" s="125" t="s">
        <v>2702</v>
      </c>
      <c r="AF341" s="7" t="s">
        <v>989</v>
      </c>
      <c r="AG341" s="2">
        <v>33</v>
      </c>
      <c r="AH341" s="21" t="s">
        <v>806</v>
      </c>
      <c r="AI341" s="6" t="s">
        <v>836</v>
      </c>
      <c r="AJ341" s="78"/>
      <c r="AO341" s="91" t="s">
        <v>2528</v>
      </c>
      <c r="AQ341" s="141"/>
      <c r="AR341" s="107" t="s">
        <v>2570</v>
      </c>
      <c r="AS341" s="7" t="s">
        <v>2351</v>
      </c>
      <c r="AT341" s="7" t="s">
        <v>2351</v>
      </c>
      <c r="AU341" s="76">
        <v>1976</v>
      </c>
      <c r="AV341" s="76">
        <v>1979</v>
      </c>
      <c r="AW341" s="76">
        <v>1979</v>
      </c>
      <c r="AX341" s="76">
        <v>1994</v>
      </c>
      <c r="AY341" s="76">
        <v>1994</v>
      </c>
      <c r="AZ341" s="76">
        <v>2017</v>
      </c>
      <c r="BA341" s="76">
        <v>2017</v>
      </c>
      <c r="BB341" s="1" t="s">
        <v>3175</v>
      </c>
      <c r="BE341" s="186"/>
      <c r="BF341" s="92"/>
      <c r="BG341" s="78"/>
      <c r="BJ341" s="78"/>
      <c r="BN341" s="6" t="s">
        <v>3203</v>
      </c>
      <c r="BO341" s="139" t="s">
        <v>2799</v>
      </c>
      <c r="BU341" s="77">
        <v>8333</v>
      </c>
      <c r="BV341" s="77">
        <v>5.71</v>
      </c>
      <c r="BW341" s="77"/>
      <c r="BX341" s="77">
        <v>0.32</v>
      </c>
      <c r="BY341" s="77"/>
      <c r="BZ341" s="77"/>
      <c r="CA341" s="77" t="s">
        <v>830</v>
      </c>
      <c r="CB341" s="78"/>
    </row>
    <row r="342" spans="1:80" x14ac:dyDescent="0.25">
      <c r="A342" s="96">
        <f t="shared" si="20"/>
        <v>336</v>
      </c>
      <c r="B342" s="134" t="s">
        <v>270</v>
      </c>
      <c r="D342" s="134" t="s">
        <v>2697</v>
      </c>
      <c r="E342" s="134" t="s">
        <v>2726</v>
      </c>
      <c r="F342" s="1">
        <f>F340+1</f>
        <v>234</v>
      </c>
      <c r="G342" s="86">
        <v>42991</v>
      </c>
      <c r="H342" s="87" t="s">
        <v>2698</v>
      </c>
      <c r="I342" s="134" t="s">
        <v>1242</v>
      </c>
      <c r="J342" s="134" t="s">
        <v>271</v>
      </c>
      <c r="K342" s="134" t="s">
        <v>57</v>
      </c>
      <c r="L342" s="87"/>
      <c r="M342" s="131" t="s">
        <v>2570</v>
      </c>
      <c r="N342" s="107"/>
      <c r="P342" s="87" t="str">
        <f>IF(COUNTIF(L342:O342,"=*")&gt;1,"Multiple", IF(L342="P","Surface",IF(M342="P", "Underground",IF(N342="P", "Placer", IF(O342="P", "Solution","")))))</f>
        <v>Underground</v>
      </c>
      <c r="Q342" s="95" t="s">
        <v>2768</v>
      </c>
      <c r="R342" s="93" t="s">
        <v>2570</v>
      </c>
      <c r="S342" s="33"/>
      <c r="T342" s="12">
        <v>42.972519497999997</v>
      </c>
      <c r="U342" s="13">
        <v>-110.652620877</v>
      </c>
      <c r="V342" s="144">
        <v>35</v>
      </c>
      <c r="W342" s="144">
        <v>116</v>
      </c>
      <c r="X342" s="137">
        <v>35</v>
      </c>
      <c r="Y342" s="138"/>
      <c r="Z342" s="134" t="s">
        <v>84</v>
      </c>
      <c r="AA342" s="87" t="s">
        <v>3206</v>
      </c>
      <c r="AB342" s="134" t="s">
        <v>7</v>
      </c>
      <c r="AC342" s="134" t="s">
        <v>7</v>
      </c>
      <c r="AD342" s="124" t="s">
        <v>2701</v>
      </c>
      <c r="AE342" s="125" t="s">
        <v>2702</v>
      </c>
      <c r="AF342" s="6" t="s">
        <v>1244</v>
      </c>
      <c r="AG342" s="1">
        <v>7</v>
      </c>
      <c r="AH342" s="6" t="s">
        <v>188</v>
      </c>
      <c r="AI342" s="6" t="s">
        <v>846</v>
      </c>
      <c r="AJ342" s="107"/>
      <c r="AO342" s="88" t="s">
        <v>2528</v>
      </c>
      <c r="AQ342" s="136"/>
      <c r="AR342" s="107" t="s">
        <v>2570</v>
      </c>
      <c r="AS342" s="6" t="s">
        <v>1241</v>
      </c>
      <c r="AT342" s="6" t="s">
        <v>1241</v>
      </c>
      <c r="AU342" s="76">
        <v>1957</v>
      </c>
      <c r="AV342" s="76">
        <v>1963</v>
      </c>
      <c r="AW342" s="76">
        <v>1978</v>
      </c>
      <c r="AX342" s="76">
        <v>1978</v>
      </c>
      <c r="BE342" s="184">
        <v>4108</v>
      </c>
      <c r="BF342" s="97"/>
      <c r="BG342" s="107"/>
      <c r="BJ342" s="107"/>
      <c r="BM342" s="1" t="s">
        <v>2705</v>
      </c>
      <c r="BN342" s="6" t="s">
        <v>1240</v>
      </c>
      <c r="BO342" s="131"/>
      <c r="BR342" s="15" t="s">
        <v>1243</v>
      </c>
      <c r="BU342" s="76"/>
      <c r="BV342" s="76"/>
      <c r="BW342" s="76"/>
      <c r="BX342" s="76"/>
      <c r="BY342" s="76"/>
      <c r="BZ342" s="76"/>
      <c r="CA342" s="76" t="s">
        <v>1055</v>
      </c>
      <c r="CB342" s="107"/>
    </row>
    <row r="343" spans="1:80" x14ac:dyDescent="0.25">
      <c r="A343" s="96">
        <f t="shared" si="20"/>
        <v>337</v>
      </c>
      <c r="B343" s="134" t="s">
        <v>272</v>
      </c>
      <c r="D343" s="134" t="s">
        <v>2697</v>
      </c>
      <c r="E343" s="134" t="s">
        <v>2726</v>
      </c>
      <c r="F343" s="1">
        <f t="shared" si="21"/>
        <v>235</v>
      </c>
      <c r="G343" s="86">
        <v>42991</v>
      </c>
      <c r="H343" s="87" t="s">
        <v>2698</v>
      </c>
      <c r="I343" s="134" t="s">
        <v>1245</v>
      </c>
      <c r="J343" s="134" t="s">
        <v>271</v>
      </c>
      <c r="K343" s="134" t="s">
        <v>57</v>
      </c>
      <c r="L343" s="87"/>
      <c r="M343" s="131" t="s">
        <v>2570</v>
      </c>
      <c r="N343" s="107"/>
      <c r="P343" s="87" t="str">
        <f>IF(COUNTIF(L343:O343,"=*")&gt;1,"Multiple", IF(L343="P","Surface",IF(M343="P", "Underground",IF(N343="P", "Placer", IF(O343="P", "Solution","")))))</f>
        <v>Underground</v>
      </c>
      <c r="Q343" s="95" t="s">
        <v>11</v>
      </c>
      <c r="R343" s="93" t="s">
        <v>2570</v>
      </c>
      <c r="S343" s="33"/>
      <c r="T343" s="12">
        <v>42.972519497999997</v>
      </c>
      <c r="U343" s="13">
        <v>-110.652620877</v>
      </c>
      <c r="V343" s="144">
        <v>35</v>
      </c>
      <c r="W343" s="144">
        <v>116</v>
      </c>
      <c r="X343" s="137">
        <v>35</v>
      </c>
      <c r="Y343" s="138"/>
      <c r="Z343" s="134" t="s">
        <v>84</v>
      </c>
      <c r="AA343" s="87" t="s">
        <v>3205</v>
      </c>
      <c r="AB343" s="134" t="s">
        <v>22</v>
      </c>
      <c r="AC343" s="134" t="s">
        <v>7</v>
      </c>
      <c r="AD343" s="124" t="s">
        <v>2701</v>
      </c>
      <c r="AE343" s="125" t="s">
        <v>2702</v>
      </c>
      <c r="AF343" s="6" t="s">
        <v>1244</v>
      </c>
      <c r="AH343" s="6" t="s">
        <v>188</v>
      </c>
      <c r="AI343" s="6" t="s">
        <v>846</v>
      </c>
      <c r="AJ343" s="107"/>
      <c r="AO343" s="88" t="s">
        <v>2528</v>
      </c>
      <c r="AQ343" s="136"/>
      <c r="AR343" s="107" t="s">
        <v>2570</v>
      </c>
      <c r="BE343" s="184"/>
      <c r="BG343" s="107"/>
      <c r="BJ343" s="107"/>
      <c r="BO343" s="131" t="s">
        <v>2714</v>
      </c>
      <c r="BU343" s="76"/>
      <c r="BV343" s="76"/>
      <c r="BW343" s="76"/>
      <c r="BX343" s="76"/>
      <c r="BY343" s="76"/>
      <c r="BZ343" s="76"/>
      <c r="CA343" s="76"/>
      <c r="CB343" s="107"/>
    </row>
    <row r="344" spans="1:80" x14ac:dyDescent="0.25">
      <c r="A344" s="96">
        <f t="shared" si="20"/>
        <v>338</v>
      </c>
      <c r="B344" s="134" t="s">
        <v>273</v>
      </c>
      <c r="D344" s="134" t="s">
        <v>2697</v>
      </c>
      <c r="E344" s="134" t="s">
        <v>2726</v>
      </c>
      <c r="F344" s="1">
        <f t="shared" si="21"/>
        <v>236</v>
      </c>
      <c r="G344" s="86">
        <v>42991</v>
      </c>
      <c r="H344" s="87" t="s">
        <v>2698</v>
      </c>
      <c r="I344" s="134"/>
      <c r="J344" s="134" t="s">
        <v>62</v>
      </c>
      <c r="K344" s="134" t="s">
        <v>16</v>
      </c>
      <c r="L344" s="87"/>
      <c r="M344" s="131" t="s">
        <v>2570</v>
      </c>
      <c r="N344" s="107"/>
      <c r="P344" s="87" t="str">
        <f>IF(COUNTIF(L344:O344,"=*")&gt;1,"Multiple", IF(L344="P","Surface",IF(M344="P", "Underground",IF(N344="P", "Placer", IF(O344="P", "Solution","")))))</f>
        <v>Underground</v>
      </c>
      <c r="Q344" s="95" t="s">
        <v>2768</v>
      </c>
      <c r="R344" s="93" t="s">
        <v>2570</v>
      </c>
      <c r="S344" s="33"/>
      <c r="T344" s="12">
        <v>42.830520133599997</v>
      </c>
      <c r="U344" s="13">
        <v>-105.622995324</v>
      </c>
      <c r="V344" s="144">
        <v>33</v>
      </c>
      <c r="W344" s="144">
        <v>73</v>
      </c>
      <c r="X344" s="137">
        <v>16</v>
      </c>
      <c r="Y344" s="138"/>
      <c r="Z344" s="134" t="s">
        <v>88</v>
      </c>
      <c r="AA344" s="87" t="s">
        <v>3205</v>
      </c>
      <c r="AB344" s="134" t="s">
        <v>45</v>
      </c>
      <c r="AC344" s="134" t="s">
        <v>7</v>
      </c>
      <c r="AD344" s="124" t="s">
        <v>2701</v>
      </c>
      <c r="AE344" s="125" t="s">
        <v>2702</v>
      </c>
      <c r="AG344" s="1">
        <v>5</v>
      </c>
      <c r="AH344" s="21" t="s">
        <v>806</v>
      </c>
      <c r="AI344" s="6" t="s">
        <v>836</v>
      </c>
      <c r="AJ344" s="107"/>
      <c r="AM344" s="4"/>
      <c r="AO344" s="88" t="s">
        <v>2528</v>
      </c>
      <c r="AQ344" s="136"/>
      <c r="AR344" s="107" t="s">
        <v>2570</v>
      </c>
      <c r="AU344" s="76">
        <v>1888</v>
      </c>
      <c r="AV344" s="76">
        <v>1888</v>
      </c>
      <c r="BE344" s="197"/>
      <c r="BG344" s="107"/>
      <c r="BJ344" s="107"/>
      <c r="BO344" s="131" t="s">
        <v>2811</v>
      </c>
      <c r="BU344" s="76"/>
      <c r="BV344" s="76"/>
      <c r="BW344" s="76"/>
      <c r="BX344" s="76"/>
      <c r="BY344" s="76"/>
      <c r="BZ344" s="94"/>
      <c r="CA344" s="76"/>
      <c r="CB344" s="107"/>
    </row>
    <row r="345" spans="1:80" s="2" customFormat="1" x14ac:dyDescent="0.25">
      <c r="A345" s="96">
        <f t="shared" si="20"/>
        <v>339</v>
      </c>
      <c r="B345" s="135" t="s">
        <v>273</v>
      </c>
      <c r="C345" s="77" t="s">
        <v>2460</v>
      </c>
      <c r="D345" s="92" t="s">
        <v>2575</v>
      </c>
      <c r="E345" s="135"/>
      <c r="F345" s="2">
        <v>236</v>
      </c>
      <c r="G345" s="89">
        <v>42991</v>
      </c>
      <c r="H345" s="79" t="s">
        <v>2698</v>
      </c>
      <c r="I345" s="135"/>
      <c r="J345" s="135" t="s">
        <v>62</v>
      </c>
      <c r="K345" s="135" t="s">
        <v>16</v>
      </c>
      <c r="L345" s="79"/>
      <c r="M345" s="139"/>
      <c r="N345" s="78"/>
      <c r="P345" s="79" t="str">
        <f>IF(COUNTIF(L345:O345,"=*")&gt;1,"Multiple", IF(L345="P","Surface",IF(M345="P", "Underground",IF(N345="P", "Placer", IF(O345="P", "Solution","")))))</f>
        <v/>
      </c>
      <c r="Q345" s="95" t="s">
        <v>2486</v>
      </c>
      <c r="R345" s="90" t="s">
        <v>2570</v>
      </c>
      <c r="S345" s="34"/>
      <c r="T345" s="26">
        <v>42.830520133599997</v>
      </c>
      <c r="U345" s="27">
        <v>-105.622995324</v>
      </c>
      <c r="V345" s="145">
        <v>33</v>
      </c>
      <c r="W345" s="145">
        <v>73</v>
      </c>
      <c r="X345" s="142">
        <v>16</v>
      </c>
      <c r="Y345" s="143"/>
      <c r="Z345" s="135" t="s">
        <v>88</v>
      </c>
      <c r="AA345" s="87" t="s">
        <v>3205</v>
      </c>
      <c r="AB345" s="135" t="s">
        <v>45</v>
      </c>
      <c r="AC345" s="135" t="s">
        <v>7</v>
      </c>
      <c r="AD345" s="124" t="s">
        <v>2701</v>
      </c>
      <c r="AE345" s="125" t="s">
        <v>2702</v>
      </c>
      <c r="AF345" s="7"/>
      <c r="AG345" s="2">
        <v>5</v>
      </c>
      <c r="AH345" s="21" t="s">
        <v>806</v>
      </c>
      <c r="AI345" s="6" t="s">
        <v>836</v>
      </c>
      <c r="AJ345" s="78"/>
      <c r="AM345" s="5"/>
      <c r="AO345" s="91" t="s">
        <v>2528</v>
      </c>
      <c r="AQ345" s="141"/>
      <c r="AR345" s="107" t="s">
        <v>2570</v>
      </c>
      <c r="AS345" s="7"/>
      <c r="AT345" s="7"/>
      <c r="AU345" s="77">
        <v>1888</v>
      </c>
      <c r="AV345" s="77">
        <v>1888</v>
      </c>
      <c r="AW345" s="77"/>
      <c r="AX345" s="77"/>
      <c r="AY345" s="77"/>
      <c r="AZ345" s="77"/>
      <c r="BA345" s="77"/>
      <c r="BE345" s="199"/>
      <c r="BG345" s="78"/>
      <c r="BJ345" s="78"/>
      <c r="BN345" s="7" t="s">
        <v>807</v>
      </c>
      <c r="BO345" s="139" t="s">
        <v>2811</v>
      </c>
      <c r="BU345" s="77">
        <v>7866</v>
      </c>
      <c r="BV345" s="77">
        <v>11.39</v>
      </c>
      <c r="BW345" s="77">
        <v>25.55</v>
      </c>
      <c r="BX345" s="77">
        <v>1.29</v>
      </c>
      <c r="BY345" s="77">
        <v>32.729999999999997</v>
      </c>
      <c r="BZ345" s="102">
        <v>30.33</v>
      </c>
      <c r="CA345" s="77" t="s">
        <v>854</v>
      </c>
      <c r="CB345" s="78"/>
    </row>
    <row r="346" spans="1:80" x14ac:dyDescent="0.25">
      <c r="A346" s="96">
        <f t="shared" si="20"/>
        <v>340</v>
      </c>
      <c r="B346" s="134" t="s">
        <v>275</v>
      </c>
      <c r="D346" s="134" t="s">
        <v>2697</v>
      </c>
      <c r="E346" s="134" t="s">
        <v>2726</v>
      </c>
      <c r="F346" s="1">
        <f>F344+1</f>
        <v>237</v>
      </c>
      <c r="G346" s="86">
        <v>42991</v>
      </c>
      <c r="H346" s="87" t="s">
        <v>2698</v>
      </c>
      <c r="I346" s="134"/>
      <c r="J346" s="134" t="s">
        <v>73</v>
      </c>
      <c r="K346" s="134" t="s">
        <v>9</v>
      </c>
      <c r="L346" s="87"/>
      <c r="M346" s="131" t="s">
        <v>2570</v>
      </c>
      <c r="N346" s="107"/>
      <c r="P346" s="87" t="str">
        <f>IF(COUNTIF(L346:O346,"=*")&gt;1,"Multiple", IF(L346="P","Surface",IF(M346="P", "Underground",IF(N346="P", "Placer", IF(O346="P", "Solution","")))))</f>
        <v>Underground</v>
      </c>
      <c r="Q346" s="95" t="s">
        <v>2768</v>
      </c>
      <c r="R346" s="93" t="s">
        <v>2570</v>
      </c>
      <c r="S346" s="33"/>
      <c r="T346" s="12">
        <v>41.631807483800003</v>
      </c>
      <c r="U346" s="13">
        <v>-106.1980508</v>
      </c>
      <c r="V346" s="144">
        <v>19</v>
      </c>
      <c r="W346" s="144">
        <v>78</v>
      </c>
      <c r="X346" s="137">
        <v>7</v>
      </c>
      <c r="Y346" s="138"/>
      <c r="Z346" s="134" t="s">
        <v>8</v>
      </c>
      <c r="AA346" s="87" t="s">
        <v>3205</v>
      </c>
      <c r="AB346" s="134" t="s">
        <v>7</v>
      </c>
      <c r="AC346" s="134" t="s">
        <v>7</v>
      </c>
      <c r="AD346" s="124" t="s">
        <v>2701</v>
      </c>
      <c r="AE346" s="125" t="s">
        <v>2702</v>
      </c>
      <c r="AG346" s="1">
        <v>6</v>
      </c>
      <c r="AH346" s="6" t="s">
        <v>805</v>
      </c>
      <c r="AI346" s="6" t="s">
        <v>835</v>
      </c>
      <c r="AJ346" s="107"/>
      <c r="AO346" s="88" t="s">
        <v>2528</v>
      </c>
      <c r="AQ346" s="136"/>
      <c r="AR346" s="107" t="s">
        <v>2570</v>
      </c>
      <c r="BE346" s="184">
        <v>200</v>
      </c>
      <c r="BF346" s="97"/>
      <c r="BG346" s="107"/>
      <c r="BJ346" s="107"/>
      <c r="BM346" s="1" t="s">
        <v>2705</v>
      </c>
      <c r="BO346" s="131" t="s">
        <v>3153</v>
      </c>
      <c r="BU346" s="76"/>
      <c r="BV346" s="76"/>
      <c r="BW346" s="76"/>
      <c r="BX346" s="76"/>
      <c r="BY346" s="76"/>
      <c r="BZ346" s="76"/>
      <c r="CA346" s="76"/>
      <c r="CB346" s="107"/>
    </row>
    <row r="347" spans="1:80" ht="30" x14ac:dyDescent="0.25">
      <c r="A347" s="96">
        <f t="shared" si="20"/>
        <v>341</v>
      </c>
      <c r="B347" s="134" t="s">
        <v>276</v>
      </c>
      <c r="D347" s="134" t="s">
        <v>2697</v>
      </c>
      <c r="E347" s="134" t="s">
        <v>2726</v>
      </c>
      <c r="F347" s="1">
        <f t="shared" si="21"/>
        <v>238</v>
      </c>
      <c r="G347" s="86">
        <v>42991</v>
      </c>
      <c r="H347" s="87" t="s">
        <v>2698</v>
      </c>
      <c r="I347" s="134" t="s">
        <v>2420</v>
      </c>
      <c r="J347" s="134" t="s">
        <v>59</v>
      </c>
      <c r="K347" s="134" t="s">
        <v>57</v>
      </c>
      <c r="L347" s="87"/>
      <c r="M347" s="131" t="s">
        <v>2570</v>
      </c>
      <c r="N347" s="107"/>
      <c r="P347" s="87" t="str">
        <f>IF(COUNTIF(L347:O347,"=*")&gt;1,"Multiple", IF(L347="P","Surface",IF(M347="P", "Underground",IF(N347="P", "Placer", IF(O347="P", "Solution","")))))</f>
        <v>Underground</v>
      </c>
      <c r="Q347" s="95" t="s">
        <v>2768</v>
      </c>
      <c r="R347" s="93" t="s">
        <v>2570</v>
      </c>
      <c r="S347" s="33"/>
      <c r="T347" s="12">
        <v>41.777682056000003</v>
      </c>
      <c r="U347" s="13">
        <v>-110.52908671599999</v>
      </c>
      <c r="V347" s="144">
        <v>21</v>
      </c>
      <c r="W347" s="144">
        <v>116</v>
      </c>
      <c r="X347" s="137">
        <v>25</v>
      </c>
      <c r="Y347" s="138"/>
      <c r="Z347" s="134" t="s">
        <v>84</v>
      </c>
      <c r="AA347" s="87" t="s">
        <v>3205</v>
      </c>
      <c r="AB347" s="134" t="s">
        <v>22</v>
      </c>
      <c r="AC347" s="134" t="s">
        <v>7</v>
      </c>
      <c r="AD347" s="124" t="s">
        <v>2701</v>
      </c>
      <c r="AE347" s="125" t="s">
        <v>2702</v>
      </c>
      <c r="AF347" s="6" t="s">
        <v>1247</v>
      </c>
      <c r="AG347" s="1">
        <v>7</v>
      </c>
      <c r="AH347" s="6" t="s">
        <v>233</v>
      </c>
      <c r="AI347" s="6" t="s">
        <v>846</v>
      </c>
      <c r="AJ347" s="107"/>
      <c r="AO347" s="88" t="s">
        <v>2528</v>
      </c>
      <c r="AQ347" s="136"/>
      <c r="AR347" s="107" t="s">
        <v>2570</v>
      </c>
      <c r="AS347" s="6" t="s">
        <v>1251</v>
      </c>
      <c r="AT347" s="6" t="s">
        <v>1251</v>
      </c>
      <c r="AU347" s="76">
        <v>1901</v>
      </c>
      <c r="AV347" s="76">
        <v>1930</v>
      </c>
      <c r="BE347" s="184">
        <v>259698</v>
      </c>
      <c r="BF347" s="97"/>
      <c r="BG347" s="107"/>
      <c r="BJ347" s="107"/>
      <c r="BM347" s="1" t="s">
        <v>2705</v>
      </c>
      <c r="BN347" s="6" t="s">
        <v>2248</v>
      </c>
      <c r="BO347" s="131" t="s">
        <v>2793</v>
      </c>
      <c r="BR347" s="15" t="s">
        <v>1246</v>
      </c>
      <c r="BS347" s="17" t="s">
        <v>1248</v>
      </c>
      <c r="BU347" s="76"/>
      <c r="BV347" s="76"/>
      <c r="BW347" s="76"/>
      <c r="BX347" s="76"/>
      <c r="BY347" s="76"/>
      <c r="BZ347" s="76"/>
      <c r="CA347" s="76"/>
      <c r="CB347" s="107"/>
    </row>
    <row r="348" spans="1:80" s="2" customFormat="1" ht="30" x14ac:dyDescent="0.25">
      <c r="A348" s="96">
        <f t="shared" si="20"/>
        <v>342</v>
      </c>
      <c r="B348" s="135" t="s">
        <v>276</v>
      </c>
      <c r="C348" s="77" t="s">
        <v>2460</v>
      </c>
      <c r="D348" s="92" t="s">
        <v>2575</v>
      </c>
      <c r="E348" s="135"/>
      <c r="F348" s="2">
        <v>238</v>
      </c>
      <c r="G348" s="89">
        <v>42991</v>
      </c>
      <c r="H348" s="79" t="s">
        <v>2698</v>
      </c>
      <c r="I348" s="135" t="s">
        <v>2420</v>
      </c>
      <c r="J348" s="135" t="s">
        <v>59</v>
      </c>
      <c r="K348" s="135" t="s">
        <v>57</v>
      </c>
      <c r="L348" s="79"/>
      <c r="M348" s="139"/>
      <c r="N348" s="78"/>
      <c r="P348" s="79" t="str">
        <f>IF(COUNTIF(L348:O348,"=*")&gt;1,"Multiple", IF(L348="P","Surface",IF(M348="P", "Underground",IF(N348="P", "Placer", IF(O348="P", "Solution","")))))</f>
        <v/>
      </c>
      <c r="Q348" s="95" t="s">
        <v>2486</v>
      </c>
      <c r="R348" s="90" t="s">
        <v>2570</v>
      </c>
      <c r="S348" s="34"/>
      <c r="T348" s="26">
        <v>41.777682056000003</v>
      </c>
      <c r="U348" s="27">
        <v>-110.52908671599999</v>
      </c>
      <c r="V348" s="145">
        <v>21</v>
      </c>
      <c r="W348" s="145">
        <v>116</v>
      </c>
      <c r="X348" s="142">
        <v>25</v>
      </c>
      <c r="Y348" s="143"/>
      <c r="Z348" s="135" t="s">
        <v>84</v>
      </c>
      <c r="AA348" s="87" t="s">
        <v>3205</v>
      </c>
      <c r="AB348" s="135" t="s">
        <v>22</v>
      </c>
      <c r="AC348" s="135" t="s">
        <v>7</v>
      </c>
      <c r="AD348" s="124" t="s">
        <v>2701</v>
      </c>
      <c r="AE348" s="125" t="s">
        <v>2702</v>
      </c>
      <c r="AF348" s="7" t="s">
        <v>1247</v>
      </c>
      <c r="AG348" s="2">
        <v>7</v>
      </c>
      <c r="AH348" s="6" t="s">
        <v>233</v>
      </c>
      <c r="AI348" s="6" t="s">
        <v>846</v>
      </c>
      <c r="AJ348" s="78"/>
      <c r="AO348" s="91" t="s">
        <v>2528</v>
      </c>
      <c r="AQ348" s="141"/>
      <c r="AR348" s="107" t="s">
        <v>2570</v>
      </c>
      <c r="AS348" s="7" t="s">
        <v>1251</v>
      </c>
      <c r="AT348" s="7" t="s">
        <v>1251</v>
      </c>
      <c r="AU348" s="77">
        <v>1901</v>
      </c>
      <c r="AV348" s="77">
        <v>1930</v>
      </c>
      <c r="AW348" s="77"/>
      <c r="AX348" s="77"/>
      <c r="AY348" s="77"/>
      <c r="AZ348" s="77"/>
      <c r="BA348" s="77"/>
      <c r="BE348" s="186"/>
      <c r="BF348" s="92"/>
      <c r="BG348" s="78"/>
      <c r="BJ348" s="78"/>
      <c r="BN348" s="7" t="s">
        <v>2248</v>
      </c>
      <c r="BO348" s="139" t="s">
        <v>2793</v>
      </c>
      <c r="BR348" s="17" t="s">
        <v>1246</v>
      </c>
      <c r="BS348" s="17" t="s">
        <v>1248</v>
      </c>
      <c r="BU348" s="77">
        <v>12700</v>
      </c>
      <c r="BV348" s="77">
        <v>5.3</v>
      </c>
      <c r="BW348" s="77">
        <v>5.4</v>
      </c>
      <c r="BX348" s="77">
        <v>0.76</v>
      </c>
      <c r="BY348" s="77">
        <v>40.11</v>
      </c>
      <c r="BZ348" s="77">
        <v>49.19</v>
      </c>
      <c r="CA348" s="77" t="s">
        <v>938</v>
      </c>
      <c r="CB348" s="78"/>
    </row>
    <row r="349" spans="1:80" ht="45" x14ac:dyDescent="0.25">
      <c r="A349" s="96">
        <f t="shared" si="20"/>
        <v>343</v>
      </c>
      <c r="B349" s="134" t="s">
        <v>277</v>
      </c>
      <c r="D349" s="134" t="s">
        <v>2697</v>
      </c>
      <c r="E349" s="134" t="s">
        <v>2726</v>
      </c>
      <c r="F349" s="1">
        <f>F347+1</f>
        <v>239</v>
      </c>
      <c r="G349" s="86">
        <v>42991</v>
      </c>
      <c r="H349" s="87" t="s">
        <v>2698</v>
      </c>
      <c r="I349" s="134" t="s">
        <v>2421</v>
      </c>
      <c r="J349" s="134" t="s">
        <v>59</v>
      </c>
      <c r="K349" s="134" t="s">
        <v>57</v>
      </c>
      <c r="L349" s="87"/>
      <c r="M349" s="131" t="s">
        <v>2570</v>
      </c>
      <c r="N349" s="107"/>
      <c r="P349" s="87" t="str">
        <f>IF(COUNTIF(L349:O349,"=*")&gt;1,"Multiple", IF(L349="P","Surface",IF(M349="P", "Underground",IF(N349="P", "Placer", IF(O349="P", "Solution","")))))</f>
        <v>Underground</v>
      </c>
      <c r="Q349" s="95" t="s">
        <v>11</v>
      </c>
      <c r="R349" s="93" t="s">
        <v>2570</v>
      </c>
      <c r="S349" s="33"/>
      <c r="T349" s="12">
        <v>41.749601662499998</v>
      </c>
      <c r="U349" s="13">
        <v>-110.534248429</v>
      </c>
      <c r="V349" s="144">
        <v>21</v>
      </c>
      <c r="W349" s="144">
        <v>116</v>
      </c>
      <c r="X349" s="137">
        <v>36</v>
      </c>
      <c r="Y349" s="138"/>
      <c r="Z349" s="134" t="s">
        <v>84</v>
      </c>
      <c r="AA349" s="87" t="s">
        <v>3205</v>
      </c>
      <c r="AB349" s="134" t="s">
        <v>22</v>
      </c>
      <c r="AC349" s="134" t="s">
        <v>7</v>
      </c>
      <c r="AD349" s="124" t="s">
        <v>2701</v>
      </c>
      <c r="AE349" s="125" t="s">
        <v>2702</v>
      </c>
      <c r="AF349" s="6" t="s">
        <v>1252</v>
      </c>
      <c r="AG349" s="1">
        <v>8.1</v>
      </c>
      <c r="AH349" s="6" t="s">
        <v>233</v>
      </c>
      <c r="AI349" s="6" t="s">
        <v>846</v>
      </c>
      <c r="AJ349" s="107"/>
      <c r="AO349" s="88" t="s">
        <v>2528</v>
      </c>
      <c r="AQ349" s="136"/>
      <c r="AR349" s="107" t="s">
        <v>2570</v>
      </c>
      <c r="AS349" s="6" t="s">
        <v>1251</v>
      </c>
      <c r="AT349" s="6" t="s">
        <v>1251</v>
      </c>
      <c r="BE349" s="184"/>
      <c r="BG349" s="107"/>
      <c r="BJ349" s="107"/>
      <c r="BO349" s="131" t="s">
        <v>2792</v>
      </c>
      <c r="BR349" s="15" t="s">
        <v>1249</v>
      </c>
      <c r="BS349" s="17" t="s">
        <v>1250</v>
      </c>
      <c r="BU349" s="76"/>
      <c r="BV349" s="76"/>
      <c r="BW349" s="76"/>
      <c r="BX349" s="76"/>
      <c r="BY349" s="76"/>
      <c r="BZ349" s="76"/>
      <c r="CA349" s="76"/>
      <c r="CB349" s="107"/>
    </row>
    <row r="350" spans="1:80" ht="30" x14ac:dyDescent="0.25">
      <c r="A350" s="96">
        <f t="shared" si="20"/>
        <v>344</v>
      </c>
      <c r="B350" s="134" t="s">
        <v>278</v>
      </c>
      <c r="D350" s="134" t="s">
        <v>2697</v>
      </c>
      <c r="E350" s="134" t="s">
        <v>2726</v>
      </c>
      <c r="F350" s="1">
        <f t="shared" si="21"/>
        <v>240</v>
      </c>
      <c r="G350" s="86">
        <v>42991</v>
      </c>
      <c r="H350" s="87" t="s">
        <v>2698</v>
      </c>
      <c r="I350" s="134" t="s">
        <v>2422</v>
      </c>
      <c r="J350" s="134" t="s">
        <v>59</v>
      </c>
      <c r="K350" s="134" t="s">
        <v>57</v>
      </c>
      <c r="L350" s="87"/>
      <c r="M350" s="131" t="s">
        <v>2570</v>
      </c>
      <c r="N350" s="107"/>
      <c r="P350" s="87" t="str">
        <f>IF(COUNTIF(L350:O350,"=*")&gt;1,"Multiple", IF(L350="P","Surface",IF(M350="P", "Underground",IF(N350="P", "Placer", IF(O350="P", "Solution","")))))</f>
        <v>Underground</v>
      </c>
      <c r="Q350" s="95" t="s">
        <v>11</v>
      </c>
      <c r="R350" s="93" t="s">
        <v>2570</v>
      </c>
      <c r="S350" s="33"/>
      <c r="T350" s="12">
        <v>41.771287254699999</v>
      </c>
      <c r="U350" s="13">
        <v>-110.528253904</v>
      </c>
      <c r="V350" s="144">
        <v>21</v>
      </c>
      <c r="W350" s="144">
        <v>116</v>
      </c>
      <c r="X350" s="137">
        <v>25</v>
      </c>
      <c r="Y350" s="138"/>
      <c r="Z350" s="134" t="s">
        <v>84</v>
      </c>
      <c r="AA350" s="87" t="s">
        <v>3205</v>
      </c>
      <c r="AB350" s="134" t="s">
        <v>22</v>
      </c>
      <c r="AC350" s="134" t="s">
        <v>7</v>
      </c>
      <c r="AD350" s="124" t="s">
        <v>2701</v>
      </c>
      <c r="AE350" s="125" t="s">
        <v>2702</v>
      </c>
      <c r="AF350" s="6" t="s">
        <v>427</v>
      </c>
      <c r="AH350" s="6" t="s">
        <v>233</v>
      </c>
      <c r="AI350" s="6" t="s">
        <v>846</v>
      </c>
      <c r="AJ350" s="107"/>
      <c r="AO350" s="88" t="s">
        <v>2528</v>
      </c>
      <c r="AQ350" s="136"/>
      <c r="AR350" s="107" t="s">
        <v>2570</v>
      </c>
      <c r="BE350" s="184"/>
      <c r="BG350" s="107"/>
      <c r="BJ350" s="107"/>
      <c r="BO350" s="131" t="s">
        <v>2794</v>
      </c>
      <c r="BU350" s="76"/>
      <c r="BV350" s="76"/>
      <c r="BW350" s="76" t="s">
        <v>807</v>
      </c>
      <c r="BX350" s="76"/>
      <c r="BY350" s="76"/>
      <c r="BZ350" s="76"/>
      <c r="CA350" s="76" t="s">
        <v>841</v>
      </c>
      <c r="CB350" s="107"/>
    </row>
    <row r="351" spans="1:80" x14ac:dyDescent="0.25">
      <c r="A351" s="96">
        <f t="shared" si="20"/>
        <v>345</v>
      </c>
      <c r="B351" s="134" t="s">
        <v>2424</v>
      </c>
      <c r="D351" s="134" t="s">
        <v>2697</v>
      </c>
      <c r="E351" s="134" t="s">
        <v>2726</v>
      </c>
      <c r="F351" s="1">
        <f t="shared" si="21"/>
        <v>241</v>
      </c>
      <c r="G351" s="86">
        <v>42991</v>
      </c>
      <c r="H351" s="87" t="s">
        <v>2698</v>
      </c>
      <c r="I351" s="134" t="s">
        <v>2425</v>
      </c>
      <c r="J351" s="134" t="s">
        <v>59</v>
      </c>
      <c r="K351" s="134" t="s">
        <v>57</v>
      </c>
      <c r="L351" s="87"/>
      <c r="M351" s="131" t="s">
        <v>2570</v>
      </c>
      <c r="N351" s="107"/>
      <c r="P351" s="87" t="str">
        <f>IF(COUNTIF(L351:O351,"=*")&gt;1,"Multiple", IF(L351="P","Surface",IF(M351="P", "Underground",IF(N351="P", "Placer", IF(O351="P", "Solution","")))))</f>
        <v>Underground</v>
      </c>
      <c r="Q351" s="95" t="s">
        <v>11</v>
      </c>
      <c r="R351" s="93" t="s">
        <v>2570</v>
      </c>
      <c r="S351" s="33"/>
      <c r="T351" s="12">
        <v>41.718454457900002</v>
      </c>
      <c r="U351" s="13">
        <v>-110.54279782099999</v>
      </c>
      <c r="V351" s="144">
        <v>20</v>
      </c>
      <c r="W351" s="144">
        <v>116</v>
      </c>
      <c r="X351" s="137">
        <v>17</v>
      </c>
      <c r="Y351" s="138"/>
      <c r="Z351" s="134" t="s">
        <v>84</v>
      </c>
      <c r="AA351" s="87" t="s">
        <v>3205</v>
      </c>
      <c r="AB351" s="134" t="s">
        <v>22</v>
      </c>
      <c r="AC351" s="134" t="s">
        <v>6</v>
      </c>
      <c r="AD351" s="124" t="s">
        <v>2701</v>
      </c>
      <c r="AE351" s="125" t="s">
        <v>2702</v>
      </c>
      <c r="AF351" s="6" t="s">
        <v>2426</v>
      </c>
      <c r="AG351" s="1">
        <v>12</v>
      </c>
      <c r="AH351" s="6" t="s">
        <v>233</v>
      </c>
      <c r="AI351" s="6" t="s">
        <v>846</v>
      </c>
      <c r="AJ351" s="107"/>
      <c r="AO351" s="88" t="s">
        <v>2528</v>
      </c>
      <c r="AQ351" s="136"/>
      <c r="AR351" s="107" t="s">
        <v>2570</v>
      </c>
      <c r="AS351" s="6" t="s">
        <v>2423</v>
      </c>
      <c r="AT351" s="6" t="s">
        <v>2423</v>
      </c>
      <c r="AU351" s="76">
        <v>1898</v>
      </c>
      <c r="AV351" s="76">
        <v>1927</v>
      </c>
      <c r="BE351" s="184">
        <v>3173391</v>
      </c>
      <c r="BF351" s="97"/>
      <c r="BG351" s="107"/>
      <c r="BJ351" s="107"/>
      <c r="BM351" s="1" t="s">
        <v>2705</v>
      </c>
      <c r="BO351" s="131" t="s">
        <v>2950</v>
      </c>
      <c r="BR351" s="15" t="s">
        <v>1253</v>
      </c>
      <c r="BS351" s="15" t="s">
        <v>1254</v>
      </c>
      <c r="BU351" s="76"/>
      <c r="BV351" s="76"/>
      <c r="BW351" s="76"/>
      <c r="BX351" s="76"/>
      <c r="BY351" s="76"/>
      <c r="BZ351" s="76"/>
      <c r="CA351" s="76" t="s">
        <v>841</v>
      </c>
      <c r="CB351" s="107"/>
    </row>
    <row r="352" spans="1:80" ht="30" x14ac:dyDescent="0.25">
      <c r="A352" s="96">
        <f t="shared" si="20"/>
        <v>346</v>
      </c>
      <c r="B352" s="134" t="s">
        <v>1255</v>
      </c>
      <c r="D352" s="134" t="s">
        <v>2697</v>
      </c>
      <c r="E352" s="134" t="s">
        <v>796</v>
      </c>
      <c r="F352" s="1">
        <f t="shared" si="21"/>
        <v>242</v>
      </c>
      <c r="G352" s="86">
        <v>42991</v>
      </c>
      <c r="H352" s="87" t="s">
        <v>2698</v>
      </c>
      <c r="I352" s="134"/>
      <c r="J352" s="134" t="s">
        <v>1257</v>
      </c>
      <c r="K352" s="134" t="s">
        <v>16</v>
      </c>
      <c r="L352" s="131" t="s">
        <v>2570</v>
      </c>
      <c r="N352" s="107"/>
      <c r="P352" s="87" t="str">
        <f>IF(COUNTIF(L352:O352,"=*")&gt;1,"Multiple", IF(L352="P","Surface",IF(M352="P", "Underground",IF(N352="P", "Placer", IF(O352="P", "Solution","")))))</f>
        <v>Surface</v>
      </c>
      <c r="Q352" s="95" t="s">
        <v>3181</v>
      </c>
      <c r="R352" s="93" t="s">
        <v>2260</v>
      </c>
      <c r="S352" s="148">
        <v>22538.37</v>
      </c>
      <c r="T352" s="4">
        <v>43.48</v>
      </c>
      <c r="U352" s="9">
        <v>-105.355</v>
      </c>
      <c r="V352" s="136">
        <v>41</v>
      </c>
      <c r="W352" s="136">
        <v>71</v>
      </c>
      <c r="X352" s="137" t="s">
        <v>990</v>
      </c>
      <c r="Y352" s="138"/>
      <c r="Z352" s="134" t="s">
        <v>1256</v>
      </c>
      <c r="AA352" s="87" t="s">
        <v>3207</v>
      </c>
      <c r="AB352" s="134" t="s">
        <v>80</v>
      </c>
      <c r="AC352" s="134" t="s">
        <v>118</v>
      </c>
      <c r="AD352" s="124" t="s">
        <v>2701</v>
      </c>
      <c r="AE352" s="125" t="s">
        <v>2702</v>
      </c>
      <c r="AF352" s="6" t="s">
        <v>989</v>
      </c>
      <c r="AG352" s="1" t="s">
        <v>1258</v>
      </c>
      <c r="AH352" s="6" t="s">
        <v>806</v>
      </c>
      <c r="AI352" s="6" t="s">
        <v>836</v>
      </c>
      <c r="AJ352" s="107"/>
      <c r="AO352" s="88" t="s">
        <v>2528</v>
      </c>
      <c r="AQ352" s="136"/>
      <c r="AR352" s="107" t="s">
        <v>2570</v>
      </c>
      <c r="AS352" s="6" t="s">
        <v>2992</v>
      </c>
      <c r="AT352" s="6" t="s">
        <v>2993</v>
      </c>
      <c r="AU352" s="76">
        <v>1980</v>
      </c>
      <c r="AV352" s="76">
        <v>1993</v>
      </c>
      <c r="AW352" s="76">
        <v>1993</v>
      </c>
      <c r="AX352" s="76">
        <v>2009</v>
      </c>
      <c r="AY352" s="76">
        <v>2009</v>
      </c>
      <c r="AZ352" s="76">
        <v>2017</v>
      </c>
      <c r="BA352" s="76">
        <v>2017</v>
      </c>
      <c r="BB352" s="1" t="s">
        <v>3175</v>
      </c>
      <c r="BE352" s="184">
        <v>660539385</v>
      </c>
      <c r="BF352" s="97"/>
      <c r="BG352" s="107"/>
      <c r="BJ352" s="107"/>
      <c r="BM352" s="1" t="s">
        <v>2705</v>
      </c>
      <c r="BO352" s="131" t="s">
        <v>2799</v>
      </c>
      <c r="BR352" s="15"/>
      <c r="BU352" s="76"/>
      <c r="BV352" s="76"/>
      <c r="BW352" s="76"/>
      <c r="BX352" s="76"/>
      <c r="BY352" s="94"/>
      <c r="BZ352" s="76"/>
      <c r="CA352" s="76"/>
      <c r="CB352" s="107"/>
    </row>
    <row r="353" spans="1:80" s="2" customFormat="1" ht="30" x14ac:dyDescent="0.25">
      <c r="A353" s="96">
        <f t="shared" si="20"/>
        <v>347</v>
      </c>
      <c r="B353" s="135" t="s">
        <v>1255</v>
      </c>
      <c r="C353" s="77" t="s">
        <v>2460</v>
      </c>
      <c r="D353" s="92" t="s">
        <v>2575</v>
      </c>
      <c r="E353" s="135"/>
      <c r="F353" s="2">
        <v>242</v>
      </c>
      <c r="G353" s="89">
        <v>42991</v>
      </c>
      <c r="H353" s="79" t="s">
        <v>2698</v>
      </c>
      <c r="I353" s="135"/>
      <c r="J353" s="135" t="s">
        <v>1257</v>
      </c>
      <c r="K353" s="135" t="s">
        <v>16</v>
      </c>
      <c r="L353" s="139"/>
      <c r="M353" s="77"/>
      <c r="N353" s="78"/>
      <c r="P353" s="79" t="str">
        <f>IF(COUNTIF(L353:O353,"=*")&gt;1,"Multiple", IF(L353="P","Surface",IF(M353="P", "Underground",IF(N353="P", "Placer", IF(O353="P", "Solution","")))))</f>
        <v/>
      </c>
      <c r="Q353" s="95" t="s">
        <v>2486</v>
      </c>
      <c r="R353" s="90" t="s">
        <v>2570</v>
      </c>
      <c r="S353" s="147"/>
      <c r="T353" s="5">
        <v>43.48</v>
      </c>
      <c r="U353" s="19">
        <v>-105.355</v>
      </c>
      <c r="V353" s="141">
        <v>41</v>
      </c>
      <c r="W353" s="141">
        <v>71</v>
      </c>
      <c r="X353" s="142" t="s">
        <v>990</v>
      </c>
      <c r="Y353" s="143"/>
      <c r="Z353" s="135" t="s">
        <v>1256</v>
      </c>
      <c r="AA353" s="87" t="s">
        <v>3207</v>
      </c>
      <c r="AB353" s="135" t="s">
        <v>80</v>
      </c>
      <c r="AC353" s="135" t="s">
        <v>118</v>
      </c>
      <c r="AD353" s="124" t="s">
        <v>2701</v>
      </c>
      <c r="AE353" s="125" t="s">
        <v>2702</v>
      </c>
      <c r="AF353" s="7" t="s">
        <v>989</v>
      </c>
      <c r="AG353" s="2" t="s">
        <v>1258</v>
      </c>
      <c r="AH353" s="6" t="s">
        <v>806</v>
      </c>
      <c r="AI353" s="6" t="s">
        <v>836</v>
      </c>
      <c r="AJ353" s="78"/>
      <c r="AO353" s="91" t="s">
        <v>2528</v>
      </c>
      <c r="AQ353" s="141"/>
      <c r="AR353" s="107" t="s">
        <v>2570</v>
      </c>
      <c r="AS353" s="6" t="s">
        <v>2992</v>
      </c>
      <c r="AT353" s="6" t="s">
        <v>2993</v>
      </c>
      <c r="AU353" s="76">
        <v>1980</v>
      </c>
      <c r="AV353" s="76">
        <v>1993</v>
      </c>
      <c r="AW353" s="76">
        <v>1993</v>
      </c>
      <c r="AX353" s="76">
        <v>2009</v>
      </c>
      <c r="AY353" s="76">
        <v>2009</v>
      </c>
      <c r="AZ353" s="76">
        <v>2017</v>
      </c>
      <c r="BA353" s="76">
        <v>2017</v>
      </c>
      <c r="BB353" s="1" t="s">
        <v>3175</v>
      </c>
      <c r="BE353" s="186"/>
      <c r="BF353" s="92"/>
      <c r="BG353" s="78"/>
      <c r="BJ353" s="78"/>
      <c r="BN353" s="7"/>
      <c r="BO353" s="139" t="s">
        <v>2799</v>
      </c>
      <c r="BR353" s="17"/>
      <c r="BU353" s="77">
        <v>8851</v>
      </c>
      <c r="BV353" s="77">
        <v>5.44</v>
      </c>
      <c r="BW353" s="77">
        <v>26.2</v>
      </c>
      <c r="BX353" s="77">
        <v>0.24</v>
      </c>
      <c r="BY353" s="102"/>
      <c r="BZ353" s="77"/>
      <c r="CA353" s="77" t="s">
        <v>886</v>
      </c>
      <c r="CB353" s="78"/>
    </row>
    <row r="354" spans="1:80" x14ac:dyDescent="0.25">
      <c r="A354" s="96">
        <f t="shared" si="20"/>
        <v>348</v>
      </c>
      <c r="B354" s="134" t="s">
        <v>1259</v>
      </c>
      <c r="D354" s="134" t="s">
        <v>2697</v>
      </c>
      <c r="E354" s="134" t="s">
        <v>796</v>
      </c>
      <c r="F354" s="1">
        <f>F352+1</f>
        <v>243</v>
      </c>
      <c r="G354" s="86">
        <v>42991</v>
      </c>
      <c r="H354" s="87" t="s">
        <v>2698</v>
      </c>
      <c r="I354" s="134"/>
      <c r="J354" s="134" t="s">
        <v>31</v>
      </c>
      <c r="K354" s="134" t="s">
        <v>16</v>
      </c>
      <c r="L354" s="131" t="s">
        <v>2570</v>
      </c>
      <c r="N354" s="107"/>
      <c r="P354" s="87" t="str">
        <f>IF(COUNTIF(L354:O354,"=*")&gt;1,"Multiple", IF(L354="P","Surface",IF(M354="P", "Underground",IF(N354="P", "Placer", IF(O354="P", "Solution","")))))</f>
        <v>Surface</v>
      </c>
      <c r="Q354" s="95" t="s">
        <v>3181</v>
      </c>
      <c r="R354" s="93" t="s">
        <v>2260</v>
      </c>
      <c r="S354" s="148">
        <v>6477.48</v>
      </c>
      <c r="T354" s="4">
        <v>44.364570999999998</v>
      </c>
      <c r="U354" s="9">
        <v>-105.44353</v>
      </c>
      <c r="V354" s="136">
        <v>51</v>
      </c>
      <c r="W354" s="136">
        <v>71</v>
      </c>
      <c r="X354" s="137" t="s">
        <v>990</v>
      </c>
      <c r="Y354" s="138"/>
      <c r="Z354" s="134" t="s">
        <v>30</v>
      </c>
      <c r="AA354" s="87" t="s">
        <v>3207</v>
      </c>
      <c r="AB354" s="134" t="s">
        <v>80</v>
      </c>
      <c r="AC354" s="134" t="s">
        <v>118</v>
      </c>
      <c r="AD354" s="124" t="s">
        <v>2701</v>
      </c>
      <c r="AE354" s="125" t="s">
        <v>2702</v>
      </c>
      <c r="AF354" s="6" t="s">
        <v>989</v>
      </c>
      <c r="AG354" s="1" t="s">
        <v>1261</v>
      </c>
      <c r="AH354" s="6" t="s">
        <v>806</v>
      </c>
      <c r="AI354" s="6" t="s">
        <v>836</v>
      </c>
      <c r="AJ354" s="107"/>
      <c r="AO354" s="88" t="s">
        <v>2528</v>
      </c>
      <c r="AQ354" s="136"/>
      <c r="AR354" s="107" t="s">
        <v>2570</v>
      </c>
      <c r="AS354" s="6" t="s">
        <v>1260</v>
      </c>
      <c r="AT354" s="6" t="s">
        <v>1260</v>
      </c>
      <c r="AU354" s="76">
        <v>1990</v>
      </c>
      <c r="AV354" s="76">
        <v>2017</v>
      </c>
      <c r="BA354" s="76">
        <v>2017</v>
      </c>
      <c r="BB354" s="1" t="s">
        <v>3175</v>
      </c>
      <c r="BE354" s="184">
        <v>110266941</v>
      </c>
      <c r="BF354" s="97"/>
      <c r="BG354" s="107"/>
      <c r="BJ354" s="107"/>
      <c r="BM354" s="1" t="s">
        <v>2705</v>
      </c>
      <c r="BO354" s="131" t="s">
        <v>2799</v>
      </c>
      <c r="BR354" s="15"/>
      <c r="BU354" s="76"/>
      <c r="BV354" s="76"/>
      <c r="BW354" s="76"/>
      <c r="BX354" s="76"/>
      <c r="BY354" s="94"/>
      <c r="BZ354" s="76"/>
      <c r="CA354" s="76"/>
      <c r="CB354" s="107"/>
    </row>
    <row r="355" spans="1:80" s="2" customFormat="1" x14ac:dyDescent="0.25">
      <c r="A355" s="96">
        <f t="shared" si="20"/>
        <v>349</v>
      </c>
      <c r="B355" s="135" t="s">
        <v>1259</v>
      </c>
      <c r="C355" s="77" t="s">
        <v>2460</v>
      </c>
      <c r="D355" s="92" t="s">
        <v>2575</v>
      </c>
      <c r="E355" s="135"/>
      <c r="F355" s="2">
        <f>F353+1</f>
        <v>243</v>
      </c>
      <c r="G355" s="89">
        <v>42991</v>
      </c>
      <c r="H355" s="79" t="s">
        <v>2698</v>
      </c>
      <c r="I355" s="135"/>
      <c r="J355" s="135" t="s">
        <v>31</v>
      </c>
      <c r="K355" s="135" t="s">
        <v>16</v>
      </c>
      <c r="L355" s="139"/>
      <c r="M355" s="77"/>
      <c r="N355" s="78"/>
      <c r="P355" s="79" t="str">
        <f>IF(COUNTIF(L355:O355,"=*")&gt;1,"Multiple", IF(L355="P","Surface",IF(M355="P", "Underground",IF(N355="P", "Placer", IF(O355="P", "Solution","")))))</f>
        <v/>
      </c>
      <c r="Q355" s="95" t="s">
        <v>2486</v>
      </c>
      <c r="R355" s="90" t="s">
        <v>2570</v>
      </c>
      <c r="S355" s="147"/>
      <c r="T355" s="5">
        <v>44.364570999999998</v>
      </c>
      <c r="U355" s="19">
        <v>-105.44353</v>
      </c>
      <c r="V355" s="141">
        <v>51</v>
      </c>
      <c r="W355" s="141">
        <v>71</v>
      </c>
      <c r="X355" s="142" t="s">
        <v>990</v>
      </c>
      <c r="Y355" s="143"/>
      <c r="Z355" s="135" t="s">
        <v>30</v>
      </c>
      <c r="AA355" s="87" t="s">
        <v>3207</v>
      </c>
      <c r="AB355" s="135" t="s">
        <v>80</v>
      </c>
      <c r="AC355" s="135" t="s">
        <v>118</v>
      </c>
      <c r="AD355" s="124" t="s">
        <v>2701</v>
      </c>
      <c r="AE355" s="125" t="s">
        <v>2702</v>
      </c>
      <c r="AF355" s="7" t="s">
        <v>989</v>
      </c>
      <c r="AG355" s="2" t="s">
        <v>1261</v>
      </c>
      <c r="AH355" s="6" t="s">
        <v>806</v>
      </c>
      <c r="AI355" s="6" t="s">
        <v>836</v>
      </c>
      <c r="AJ355" s="78"/>
      <c r="AO355" s="91" t="s">
        <v>2528</v>
      </c>
      <c r="AQ355" s="141"/>
      <c r="AR355" s="107" t="s">
        <v>2570</v>
      </c>
      <c r="AS355" s="7" t="s">
        <v>1260</v>
      </c>
      <c r="AT355" s="7" t="s">
        <v>1260</v>
      </c>
      <c r="AU355" s="76">
        <v>1990</v>
      </c>
      <c r="AV355" s="76">
        <v>2017</v>
      </c>
      <c r="AW355" s="77"/>
      <c r="AX355" s="77"/>
      <c r="AY355" s="77"/>
      <c r="AZ355" s="76"/>
      <c r="BA355" s="76">
        <v>2017</v>
      </c>
      <c r="BB355" s="1" t="s">
        <v>3175</v>
      </c>
      <c r="BE355" s="186"/>
      <c r="BF355" s="92"/>
      <c r="BG355" s="78"/>
      <c r="BJ355" s="78"/>
      <c r="BN355" s="7"/>
      <c r="BO355" s="139" t="s">
        <v>2799</v>
      </c>
      <c r="BR355" s="17"/>
      <c r="BU355" s="77">
        <v>8113</v>
      </c>
      <c r="BV355" s="77">
        <v>5.07</v>
      </c>
      <c r="BW355" s="77"/>
      <c r="BX355" s="77">
        <v>0.33</v>
      </c>
      <c r="BY355" s="102"/>
      <c r="BZ355" s="77"/>
      <c r="CA355" s="77" t="s">
        <v>886</v>
      </c>
      <c r="CB355" s="78"/>
    </row>
    <row r="356" spans="1:80" x14ac:dyDescent="0.25">
      <c r="A356" s="96">
        <f t="shared" si="20"/>
        <v>350</v>
      </c>
      <c r="B356" s="134" t="s">
        <v>1059</v>
      </c>
      <c r="D356" s="134" t="s">
        <v>2697</v>
      </c>
      <c r="E356" s="134" t="s">
        <v>2726</v>
      </c>
      <c r="F356" s="1">
        <f>F354+1</f>
        <v>244</v>
      </c>
      <c r="G356" s="86">
        <v>42991</v>
      </c>
      <c r="H356" s="87" t="s">
        <v>2698</v>
      </c>
      <c r="I356" s="134"/>
      <c r="J356" s="134" t="s">
        <v>31</v>
      </c>
      <c r="K356" s="134" t="s">
        <v>16</v>
      </c>
      <c r="L356" s="131" t="s">
        <v>2570</v>
      </c>
      <c r="N356" s="107"/>
      <c r="P356" s="87" t="str">
        <f>IF(COUNTIF(L356:O356,"=*")&gt;1,"Multiple", IF(L356="P","Surface",IF(M356="P", "Underground",IF(N356="P", "Placer", IF(O356="P", "Solution","")))))</f>
        <v>Surface</v>
      </c>
      <c r="Q356" s="95" t="s">
        <v>3181</v>
      </c>
      <c r="R356" s="93" t="s">
        <v>2570</v>
      </c>
      <c r="S356" s="33"/>
      <c r="T356" s="12">
        <v>43.701314871400001</v>
      </c>
      <c r="U356" s="13">
        <v>-105.251369715</v>
      </c>
      <c r="V356" s="136">
        <v>43</v>
      </c>
      <c r="W356" s="136">
        <v>70</v>
      </c>
      <c r="X356" s="137">
        <v>15</v>
      </c>
      <c r="Y356" s="138"/>
      <c r="Z356" s="134" t="s">
        <v>30</v>
      </c>
      <c r="AA356" s="87" t="s">
        <v>3205</v>
      </c>
      <c r="AB356" s="134" t="s">
        <v>80</v>
      </c>
      <c r="AC356" s="134" t="s">
        <v>118</v>
      </c>
      <c r="AD356" s="124" t="s">
        <v>2701</v>
      </c>
      <c r="AE356" s="125" t="s">
        <v>2702</v>
      </c>
      <c r="AF356" s="6" t="s">
        <v>1262</v>
      </c>
      <c r="AG356" s="1">
        <v>43</v>
      </c>
      <c r="AH356" s="6" t="s">
        <v>806</v>
      </c>
      <c r="AI356" s="6" t="s">
        <v>836</v>
      </c>
      <c r="AJ356" s="107"/>
      <c r="AO356" s="88" t="s">
        <v>2528</v>
      </c>
      <c r="AQ356" s="136"/>
      <c r="AR356" s="107" t="s">
        <v>2570</v>
      </c>
      <c r="AS356" s="6" t="s">
        <v>2994</v>
      </c>
      <c r="AT356" s="6" t="s">
        <v>2995</v>
      </c>
      <c r="AU356" s="76">
        <v>1975</v>
      </c>
      <c r="AV356" s="76">
        <v>1998</v>
      </c>
      <c r="AW356" s="76">
        <v>1998</v>
      </c>
      <c r="AX356" s="76">
        <v>2009</v>
      </c>
      <c r="AY356" s="76">
        <v>2009</v>
      </c>
      <c r="AZ356" s="76">
        <v>2017</v>
      </c>
      <c r="BA356" s="76">
        <v>2017</v>
      </c>
      <c r="BB356" s="1" t="s">
        <v>3175</v>
      </c>
      <c r="BE356" s="184">
        <v>700254226</v>
      </c>
      <c r="BF356" s="97"/>
      <c r="BG356" s="107"/>
      <c r="BJ356" s="107"/>
      <c r="BM356" s="1" t="s">
        <v>2705</v>
      </c>
      <c r="BN356" s="6" t="s">
        <v>1263</v>
      </c>
      <c r="BO356" s="131" t="s">
        <v>2799</v>
      </c>
      <c r="BR356" s="15"/>
      <c r="BU356" s="76"/>
      <c r="BV356" s="76"/>
      <c r="BW356" s="76"/>
      <c r="BX356" s="76"/>
      <c r="BY356" s="94"/>
      <c r="BZ356" s="76"/>
      <c r="CA356" s="76"/>
      <c r="CB356" s="107"/>
    </row>
    <row r="357" spans="1:80" s="2" customFormat="1" x14ac:dyDescent="0.25">
      <c r="A357" s="96">
        <f t="shared" si="20"/>
        <v>351</v>
      </c>
      <c r="B357" s="135" t="s">
        <v>1059</v>
      </c>
      <c r="C357" s="77" t="s">
        <v>2460</v>
      </c>
      <c r="D357" s="92" t="s">
        <v>2575</v>
      </c>
      <c r="E357" s="135"/>
      <c r="F357" s="2">
        <f>F355+1</f>
        <v>244</v>
      </c>
      <c r="G357" s="89">
        <v>42991</v>
      </c>
      <c r="H357" s="79" t="s">
        <v>2698</v>
      </c>
      <c r="I357" s="135"/>
      <c r="J357" s="135" t="s">
        <v>31</v>
      </c>
      <c r="K357" s="135" t="s">
        <v>16</v>
      </c>
      <c r="L357" s="139"/>
      <c r="M357" s="77"/>
      <c r="N357" s="78"/>
      <c r="P357" s="79" t="str">
        <f>IF(COUNTIF(L357:O357,"=*")&gt;1,"Multiple", IF(L357="P","Surface",IF(M357="P", "Underground",IF(N357="P", "Placer", IF(O357="P", "Solution","")))))</f>
        <v/>
      </c>
      <c r="Q357" s="95" t="s">
        <v>2486</v>
      </c>
      <c r="R357" s="90" t="s">
        <v>2570</v>
      </c>
      <c r="S357" s="34"/>
      <c r="T357" s="26">
        <v>43.701314871400001</v>
      </c>
      <c r="U357" s="27">
        <v>-105.251369715</v>
      </c>
      <c r="V357" s="141">
        <v>43</v>
      </c>
      <c r="W357" s="141">
        <v>70</v>
      </c>
      <c r="X357" s="142">
        <v>15</v>
      </c>
      <c r="Y357" s="143"/>
      <c r="Z357" s="135" t="s">
        <v>30</v>
      </c>
      <c r="AA357" s="87" t="s">
        <v>3205</v>
      </c>
      <c r="AB357" s="135" t="s">
        <v>80</v>
      </c>
      <c r="AC357" s="135" t="s">
        <v>118</v>
      </c>
      <c r="AD357" s="124" t="s">
        <v>2701</v>
      </c>
      <c r="AE357" s="125" t="s">
        <v>2702</v>
      </c>
      <c r="AF357" s="7" t="s">
        <v>1262</v>
      </c>
      <c r="AG357" s="2">
        <v>43</v>
      </c>
      <c r="AH357" s="6" t="s">
        <v>806</v>
      </c>
      <c r="AI357" s="6" t="s">
        <v>836</v>
      </c>
      <c r="AJ357" s="78"/>
      <c r="AO357" s="91" t="s">
        <v>2528</v>
      </c>
      <c r="AQ357" s="141"/>
      <c r="AR357" s="107" t="s">
        <v>2570</v>
      </c>
      <c r="AS357" s="6" t="s">
        <v>2994</v>
      </c>
      <c r="AT357" s="6" t="s">
        <v>2995</v>
      </c>
      <c r="AU357" s="76">
        <v>1975</v>
      </c>
      <c r="AV357" s="76">
        <v>1998</v>
      </c>
      <c r="AW357" s="76">
        <v>1998</v>
      </c>
      <c r="AX357" s="76">
        <v>2009</v>
      </c>
      <c r="AY357" s="76">
        <v>2009</v>
      </c>
      <c r="AZ357" s="76">
        <v>2017</v>
      </c>
      <c r="BA357" s="76">
        <v>2017</v>
      </c>
      <c r="BB357" s="1" t="s">
        <v>3175</v>
      </c>
      <c r="BE357" s="186"/>
      <c r="BF357" s="92"/>
      <c r="BG357" s="78"/>
      <c r="BJ357" s="78"/>
      <c r="BN357" s="7" t="s">
        <v>1263</v>
      </c>
      <c r="BO357" s="139" t="s">
        <v>2799</v>
      </c>
      <c r="BR357" s="17"/>
      <c r="BU357" s="77">
        <v>8716</v>
      </c>
      <c r="BV357" s="77">
        <v>5.52</v>
      </c>
      <c r="BW357" s="77"/>
      <c r="BX357" s="77">
        <v>0.47</v>
      </c>
      <c r="BY357" s="102"/>
      <c r="BZ357" s="77"/>
      <c r="CA357" s="77" t="s">
        <v>886</v>
      </c>
      <c r="CB357" s="78"/>
    </row>
    <row r="358" spans="1:80" s="2" customFormat="1" x14ac:dyDescent="0.25">
      <c r="A358" s="96">
        <f t="shared" si="20"/>
        <v>352</v>
      </c>
      <c r="B358" s="135" t="s">
        <v>1059</v>
      </c>
      <c r="C358" s="77" t="s">
        <v>2462</v>
      </c>
      <c r="D358" s="92" t="s">
        <v>2575</v>
      </c>
      <c r="E358" s="134"/>
      <c r="F358" s="1">
        <v>244</v>
      </c>
      <c r="G358" s="86">
        <v>42991</v>
      </c>
      <c r="H358" s="87" t="s">
        <v>2698</v>
      </c>
      <c r="I358" s="135"/>
      <c r="J358" s="135" t="s">
        <v>31</v>
      </c>
      <c r="K358" s="135" t="s">
        <v>16</v>
      </c>
      <c r="L358" s="131"/>
      <c r="P358" s="87" t="str">
        <f>IF(COUNTIF(L358:O358,"=*")&gt;1,"Multiple", IF(L358="P","Surface",IF(M358="P", "Underground",IF(N358="P", "Placer", IF(O358="P", "Solution","")))))</f>
        <v/>
      </c>
      <c r="Q358" s="95" t="s">
        <v>2486</v>
      </c>
      <c r="R358" s="93" t="s">
        <v>2570</v>
      </c>
      <c r="S358" s="33"/>
      <c r="T358" s="12">
        <v>43.701314871400001</v>
      </c>
      <c r="U358" s="13">
        <v>-105.251369715</v>
      </c>
      <c r="V358" s="141">
        <v>43</v>
      </c>
      <c r="W358" s="141">
        <v>70</v>
      </c>
      <c r="X358" s="142">
        <v>15</v>
      </c>
      <c r="Y358" s="143"/>
      <c r="Z358" s="135" t="s">
        <v>30</v>
      </c>
      <c r="AA358" s="87" t="s">
        <v>3205</v>
      </c>
      <c r="AB358" s="135" t="s">
        <v>80</v>
      </c>
      <c r="AC358" s="135" t="s">
        <v>118</v>
      </c>
      <c r="AD358" s="124" t="s">
        <v>2701</v>
      </c>
      <c r="AE358" s="125" t="s">
        <v>2702</v>
      </c>
      <c r="AF358" s="7" t="s">
        <v>1060</v>
      </c>
      <c r="AG358" s="2">
        <v>8</v>
      </c>
      <c r="AH358" s="6" t="s">
        <v>806</v>
      </c>
      <c r="AI358" s="6" t="s">
        <v>836</v>
      </c>
      <c r="AO358" s="88" t="s">
        <v>2528</v>
      </c>
      <c r="AQ358" s="141"/>
      <c r="AR358" s="107" t="s">
        <v>2570</v>
      </c>
      <c r="AS358" s="6" t="s">
        <v>2994</v>
      </c>
      <c r="AT358" s="6" t="s">
        <v>2995</v>
      </c>
      <c r="AU358" s="76">
        <v>1975</v>
      </c>
      <c r="AV358" s="76">
        <v>1998</v>
      </c>
      <c r="AW358" s="76">
        <v>1998</v>
      </c>
      <c r="AX358" s="76">
        <v>2009</v>
      </c>
      <c r="AY358" s="76">
        <v>2009</v>
      </c>
      <c r="AZ358" s="76">
        <v>2017</v>
      </c>
      <c r="BA358" s="76">
        <v>2017</v>
      </c>
      <c r="BB358" s="1" t="s">
        <v>3175</v>
      </c>
      <c r="BE358" s="186"/>
      <c r="BN358" s="7" t="s">
        <v>1263</v>
      </c>
      <c r="BO358" s="139" t="s">
        <v>2799</v>
      </c>
      <c r="BR358" s="17"/>
      <c r="BU358" s="77">
        <v>8527</v>
      </c>
      <c r="BV358" s="77">
        <v>5.76</v>
      </c>
      <c r="BW358" s="77">
        <v>28.96</v>
      </c>
      <c r="BX358" s="77">
        <v>0.47</v>
      </c>
      <c r="BY358" s="102">
        <v>31.26</v>
      </c>
      <c r="BZ358" s="77">
        <v>34.020000000000003</v>
      </c>
      <c r="CA358" s="77" t="s">
        <v>886</v>
      </c>
    </row>
    <row r="359" spans="1:80" s="2" customFormat="1" x14ac:dyDescent="0.25">
      <c r="A359" s="96">
        <f t="shared" si="20"/>
        <v>353</v>
      </c>
      <c r="B359" s="135" t="s">
        <v>1059</v>
      </c>
      <c r="C359" s="77" t="s">
        <v>2750</v>
      </c>
      <c r="D359" s="92" t="s">
        <v>2575</v>
      </c>
      <c r="E359" s="134"/>
      <c r="F359" s="1">
        <v>244</v>
      </c>
      <c r="G359" s="86">
        <v>42991</v>
      </c>
      <c r="H359" s="87" t="s">
        <v>2698</v>
      </c>
      <c r="I359" s="135"/>
      <c r="J359" s="135" t="s">
        <v>31</v>
      </c>
      <c r="K359" s="135" t="s">
        <v>16</v>
      </c>
      <c r="L359" s="131"/>
      <c r="P359" s="87" t="str">
        <f>IF(COUNTIF(L359:O359,"=*")&gt;1,"Multiple", IF(L359="P","Surface",IF(M359="P", "Underground",IF(N359="P", "Placer", IF(O359="P", "Solution","")))))</f>
        <v/>
      </c>
      <c r="Q359" s="95" t="s">
        <v>2486</v>
      </c>
      <c r="R359" s="93" t="s">
        <v>2570</v>
      </c>
      <c r="S359" s="33"/>
      <c r="T359" s="12">
        <v>43.701314871400001</v>
      </c>
      <c r="U359" s="13">
        <v>-105.251369715</v>
      </c>
      <c r="V359" s="141">
        <v>43</v>
      </c>
      <c r="W359" s="141">
        <v>70</v>
      </c>
      <c r="X359" s="142">
        <v>15</v>
      </c>
      <c r="Y359" s="143"/>
      <c r="Z359" s="135" t="s">
        <v>30</v>
      </c>
      <c r="AA359" s="87" t="s">
        <v>3205</v>
      </c>
      <c r="AB359" s="135" t="s">
        <v>80</v>
      </c>
      <c r="AC359" s="135" t="s">
        <v>118</v>
      </c>
      <c r="AD359" s="124" t="s">
        <v>2701</v>
      </c>
      <c r="AE359" s="125" t="s">
        <v>2702</v>
      </c>
      <c r="AF359" s="7" t="s">
        <v>1264</v>
      </c>
      <c r="AG359" s="2">
        <v>6</v>
      </c>
      <c r="AH359" s="6" t="s">
        <v>806</v>
      </c>
      <c r="AI359" s="6" t="s">
        <v>836</v>
      </c>
      <c r="AO359" s="88" t="s">
        <v>2528</v>
      </c>
      <c r="AQ359" s="141"/>
      <c r="AR359" s="107" t="s">
        <v>2570</v>
      </c>
      <c r="AS359" s="6" t="s">
        <v>2994</v>
      </c>
      <c r="AT359" s="6" t="s">
        <v>2995</v>
      </c>
      <c r="AU359" s="76">
        <v>1975</v>
      </c>
      <c r="AV359" s="76">
        <v>1998</v>
      </c>
      <c r="AW359" s="76">
        <v>1998</v>
      </c>
      <c r="AX359" s="76">
        <v>2009</v>
      </c>
      <c r="AY359" s="76">
        <v>2009</v>
      </c>
      <c r="AZ359" s="76">
        <v>2017</v>
      </c>
      <c r="BA359" s="76">
        <v>2017</v>
      </c>
      <c r="BB359" s="1" t="s">
        <v>3175</v>
      </c>
      <c r="BE359" s="186"/>
      <c r="BN359" s="7" t="s">
        <v>1263</v>
      </c>
      <c r="BO359" s="139" t="s">
        <v>2799</v>
      </c>
      <c r="BR359" s="17"/>
      <c r="BU359" s="77">
        <v>8716</v>
      </c>
      <c r="BV359" s="77">
        <v>5.52</v>
      </c>
      <c r="BW359" s="77"/>
      <c r="BX359" s="77">
        <v>0.47</v>
      </c>
      <c r="BY359" s="102"/>
      <c r="BZ359" s="77"/>
      <c r="CA359" s="77" t="s">
        <v>886</v>
      </c>
    </row>
    <row r="360" spans="1:80" x14ac:dyDescent="0.25">
      <c r="A360" s="96">
        <f t="shared" si="20"/>
        <v>354</v>
      </c>
      <c r="B360" s="134" t="s">
        <v>59</v>
      </c>
      <c r="D360" s="134" t="s">
        <v>2697</v>
      </c>
      <c r="E360" s="134" t="s">
        <v>796</v>
      </c>
      <c r="F360" s="1">
        <f>F359+1</f>
        <v>245</v>
      </c>
      <c r="G360" s="86">
        <v>42991</v>
      </c>
      <c r="H360" s="87" t="s">
        <v>2698</v>
      </c>
      <c r="I360" s="134" t="s">
        <v>1266</v>
      </c>
      <c r="J360" s="134" t="s">
        <v>59</v>
      </c>
      <c r="K360" s="134" t="s">
        <v>57</v>
      </c>
      <c r="L360" s="131" t="s">
        <v>2570</v>
      </c>
      <c r="N360" s="107"/>
      <c r="P360" s="87" t="str">
        <f>IF(COUNTIF(L360:O360,"=*")&gt;1,"Multiple", IF(L360="P","Surface",IF(M360="P", "Underground",IF(N360="P", "Placer", IF(O360="P", "Solution","")))))</f>
        <v>Surface</v>
      </c>
      <c r="Q360" s="95" t="s">
        <v>3181</v>
      </c>
      <c r="R360" s="93" t="s">
        <v>2260</v>
      </c>
      <c r="S360" s="148">
        <v>13440.7</v>
      </c>
      <c r="T360" s="4">
        <v>41.771169999999998</v>
      </c>
      <c r="U360" s="9">
        <v>-110.612313</v>
      </c>
      <c r="V360" s="136">
        <v>21</v>
      </c>
      <c r="W360" s="136">
        <v>116</v>
      </c>
      <c r="X360" s="137"/>
      <c r="Y360" s="138" t="s">
        <v>807</v>
      </c>
      <c r="Z360" s="134" t="s">
        <v>84</v>
      </c>
      <c r="AA360" s="87" t="s">
        <v>3207</v>
      </c>
      <c r="AB360" s="134" t="s">
        <v>80</v>
      </c>
      <c r="AC360" s="135" t="s">
        <v>118</v>
      </c>
      <c r="AD360" s="124" t="s">
        <v>2701</v>
      </c>
      <c r="AE360" s="125" t="s">
        <v>2702</v>
      </c>
      <c r="AF360" s="6" t="s">
        <v>902</v>
      </c>
      <c r="AG360" s="1">
        <v>83</v>
      </c>
      <c r="AH360" s="6" t="s">
        <v>115</v>
      </c>
      <c r="AI360" s="6" t="s">
        <v>846</v>
      </c>
      <c r="AJ360" s="107"/>
      <c r="AO360" s="88" t="s">
        <v>2528</v>
      </c>
      <c r="AQ360" s="136"/>
      <c r="AR360" s="107" t="s">
        <v>2570</v>
      </c>
      <c r="AS360" s="6" t="s">
        <v>2996</v>
      </c>
      <c r="AT360" s="6" t="s">
        <v>2997</v>
      </c>
      <c r="AU360" s="76">
        <v>1971</v>
      </c>
      <c r="AV360" s="76">
        <v>1981</v>
      </c>
      <c r="AW360" s="76">
        <v>1981</v>
      </c>
      <c r="AX360" s="76">
        <v>2012</v>
      </c>
      <c r="AY360" s="76">
        <v>2012</v>
      </c>
      <c r="AZ360" s="76">
        <v>2017</v>
      </c>
      <c r="BA360" s="76">
        <v>2017</v>
      </c>
      <c r="BB360" s="1" t="s">
        <v>3175</v>
      </c>
      <c r="BE360" s="184">
        <v>146099646</v>
      </c>
      <c r="BF360" s="97"/>
      <c r="BG360" s="107"/>
      <c r="BJ360" s="107"/>
      <c r="BM360" s="1" t="s">
        <v>2705</v>
      </c>
      <c r="BO360" s="139" t="s">
        <v>2799</v>
      </c>
      <c r="BR360" s="15" t="s">
        <v>1265</v>
      </c>
      <c r="BU360" s="76"/>
      <c r="BV360" s="76"/>
      <c r="BW360" s="76"/>
      <c r="BX360" s="76"/>
      <c r="BY360" s="94"/>
      <c r="BZ360" s="76"/>
      <c r="CA360" s="76"/>
      <c r="CB360" s="107"/>
    </row>
    <row r="361" spans="1:80" s="2" customFormat="1" x14ac:dyDescent="0.25">
      <c r="A361" s="96">
        <f t="shared" si="20"/>
        <v>355</v>
      </c>
      <c r="B361" s="135" t="s">
        <v>59</v>
      </c>
      <c r="C361" s="77" t="s">
        <v>2460</v>
      </c>
      <c r="D361" s="92" t="s">
        <v>2575</v>
      </c>
      <c r="E361" s="135"/>
      <c r="F361" s="2">
        <v>245</v>
      </c>
      <c r="G361" s="89">
        <v>42991</v>
      </c>
      <c r="H361" s="79" t="s">
        <v>2698</v>
      </c>
      <c r="I361" s="135" t="s">
        <v>1266</v>
      </c>
      <c r="J361" s="135" t="s">
        <v>59</v>
      </c>
      <c r="K361" s="135" t="s">
        <v>57</v>
      </c>
      <c r="L361" s="139"/>
      <c r="M361" s="77"/>
      <c r="N361" s="78"/>
      <c r="P361" s="79" t="str">
        <f>IF(COUNTIF(L361:O361,"=*")&gt;1,"Multiple", IF(L361="P","Surface",IF(M361="P", "Underground",IF(N361="P", "Placer", IF(O361="P", "Solution","")))))</f>
        <v/>
      </c>
      <c r="Q361" s="95" t="s">
        <v>2486</v>
      </c>
      <c r="R361" s="90" t="s">
        <v>2570</v>
      </c>
      <c r="S361" s="147"/>
      <c r="T361" s="5">
        <v>41.771169999999998</v>
      </c>
      <c r="U361" s="19">
        <v>-110.612313</v>
      </c>
      <c r="V361" s="141">
        <v>21</v>
      </c>
      <c r="W361" s="141">
        <v>116</v>
      </c>
      <c r="X361" s="142"/>
      <c r="Y361" s="143" t="s">
        <v>807</v>
      </c>
      <c r="Z361" s="135" t="s">
        <v>84</v>
      </c>
      <c r="AA361" s="87" t="s">
        <v>3207</v>
      </c>
      <c r="AB361" s="135" t="s">
        <v>80</v>
      </c>
      <c r="AC361" s="135" t="s">
        <v>118</v>
      </c>
      <c r="AD361" s="124" t="s">
        <v>2701</v>
      </c>
      <c r="AE361" s="125" t="s">
        <v>2702</v>
      </c>
      <c r="AF361" s="7" t="s">
        <v>902</v>
      </c>
      <c r="AG361" s="2">
        <v>83</v>
      </c>
      <c r="AH361" s="6" t="s">
        <v>115</v>
      </c>
      <c r="AI361" s="6" t="s">
        <v>846</v>
      </c>
      <c r="AJ361" s="78"/>
      <c r="AO361" s="91" t="s">
        <v>2528</v>
      </c>
      <c r="AQ361" s="141"/>
      <c r="AR361" s="107" t="s">
        <v>2570</v>
      </c>
      <c r="AS361" s="6" t="s">
        <v>2996</v>
      </c>
      <c r="AT361" s="6" t="s">
        <v>2997</v>
      </c>
      <c r="AU361" s="76">
        <v>1971</v>
      </c>
      <c r="AV361" s="76">
        <v>1981</v>
      </c>
      <c r="AW361" s="76">
        <v>1981</v>
      </c>
      <c r="AX361" s="76">
        <v>2012</v>
      </c>
      <c r="AY361" s="76">
        <v>2012</v>
      </c>
      <c r="AZ361" s="76">
        <v>2017</v>
      </c>
      <c r="BA361" s="76">
        <v>2017</v>
      </c>
      <c r="BB361" s="1" t="s">
        <v>3175</v>
      </c>
      <c r="BE361" s="186"/>
      <c r="BF361" s="92"/>
      <c r="BG361" s="78"/>
      <c r="BJ361" s="78"/>
      <c r="BN361" s="7"/>
      <c r="BO361" s="139" t="s">
        <v>2799</v>
      </c>
      <c r="BR361" s="17" t="s">
        <v>1265</v>
      </c>
      <c r="BU361" s="77">
        <v>9923</v>
      </c>
      <c r="BV361" s="77">
        <v>4.83</v>
      </c>
      <c r="BW361" s="77"/>
      <c r="BX361" s="77">
        <v>1.01</v>
      </c>
      <c r="BY361" s="102"/>
      <c r="BZ361" s="77"/>
      <c r="CA361" s="77"/>
      <c r="CB361" s="78"/>
    </row>
    <row r="362" spans="1:80" x14ac:dyDescent="0.25">
      <c r="A362" s="96">
        <f t="shared" si="20"/>
        <v>356</v>
      </c>
      <c r="B362" s="134" t="s">
        <v>1267</v>
      </c>
      <c r="D362" s="134" t="s">
        <v>2697</v>
      </c>
      <c r="E362" s="134" t="s">
        <v>796</v>
      </c>
      <c r="F362" s="1">
        <f>F360+1</f>
        <v>246</v>
      </c>
      <c r="G362" s="86">
        <v>42991</v>
      </c>
      <c r="H362" s="87" t="s">
        <v>2698</v>
      </c>
      <c r="I362" s="134" t="s">
        <v>1269</v>
      </c>
      <c r="J362" s="134" t="s">
        <v>1257</v>
      </c>
      <c r="K362" s="134" t="s">
        <v>16</v>
      </c>
      <c r="L362" s="131" t="s">
        <v>2570</v>
      </c>
      <c r="N362" s="107"/>
      <c r="P362" s="87" t="str">
        <f>IF(COUNTIF(L362:O362,"=*")&gt;1,"Multiple", IF(L362="P","Surface",IF(M362="P", "Underground",IF(N362="P", "Placer", IF(O362="P", "Solution","")))))</f>
        <v>Surface</v>
      </c>
      <c r="Q362" s="95" t="s">
        <v>3181</v>
      </c>
      <c r="R362" s="93" t="s">
        <v>2260</v>
      </c>
      <c r="S362" s="148">
        <v>57198.3</v>
      </c>
      <c r="T362" s="4">
        <v>43.584099000000002</v>
      </c>
      <c r="U362" s="9">
        <v>-105.268569</v>
      </c>
      <c r="V362" s="136">
        <v>42</v>
      </c>
      <c r="W362" s="136">
        <v>70</v>
      </c>
      <c r="X362" s="137" t="s">
        <v>990</v>
      </c>
      <c r="Y362" s="138"/>
      <c r="Z362" s="134" t="s">
        <v>30</v>
      </c>
      <c r="AA362" s="87" t="s">
        <v>3207</v>
      </c>
      <c r="AB362" s="134" t="s">
        <v>80</v>
      </c>
      <c r="AC362" s="134" t="s">
        <v>118</v>
      </c>
      <c r="AD362" s="124" t="s">
        <v>2701</v>
      </c>
      <c r="AE362" s="125" t="s">
        <v>2702</v>
      </c>
      <c r="AF362" s="6" t="s">
        <v>1268</v>
      </c>
      <c r="AG362" s="1">
        <v>72</v>
      </c>
      <c r="AH362" s="6" t="s">
        <v>806</v>
      </c>
      <c r="AI362" s="6" t="s">
        <v>836</v>
      </c>
      <c r="AJ362" s="107"/>
      <c r="AO362" s="88" t="s">
        <v>2528</v>
      </c>
      <c r="AQ362" s="136"/>
      <c r="AR362" s="107" t="s">
        <v>2570</v>
      </c>
      <c r="AS362" s="6" t="s">
        <v>2998</v>
      </c>
      <c r="AT362" s="6" t="s">
        <v>2999</v>
      </c>
      <c r="AU362" s="76">
        <v>1981</v>
      </c>
      <c r="AV362" s="76">
        <v>1998</v>
      </c>
      <c r="AW362" s="76">
        <v>1998</v>
      </c>
      <c r="AX362" s="76">
        <v>2017</v>
      </c>
      <c r="BA362" s="76">
        <v>2017</v>
      </c>
      <c r="BB362" s="1" t="s">
        <v>3175</v>
      </c>
      <c r="BE362" s="184">
        <v>1893602515</v>
      </c>
      <c r="BF362" s="97"/>
      <c r="BG362" s="107"/>
      <c r="BJ362" s="107"/>
      <c r="BM362" s="1" t="s">
        <v>2705</v>
      </c>
      <c r="BN362" s="6" t="s">
        <v>1270</v>
      </c>
      <c r="BO362" s="131" t="s">
        <v>2799</v>
      </c>
      <c r="BR362" s="15"/>
      <c r="BU362" s="76"/>
      <c r="BV362" s="76"/>
      <c r="BW362" s="76"/>
      <c r="BX362" s="76"/>
      <c r="BY362" s="94"/>
      <c r="BZ362" s="76"/>
      <c r="CA362" s="76"/>
      <c r="CB362" s="107"/>
    </row>
    <row r="363" spans="1:80" s="2" customFormat="1" x14ac:dyDescent="0.25">
      <c r="A363" s="96">
        <f t="shared" si="20"/>
        <v>357</v>
      </c>
      <c r="B363" s="135" t="s">
        <v>1267</v>
      </c>
      <c r="C363" s="77" t="s">
        <v>2460</v>
      </c>
      <c r="D363" s="92" t="s">
        <v>2575</v>
      </c>
      <c r="E363" s="135"/>
      <c r="F363" s="2">
        <f>F361+1</f>
        <v>246</v>
      </c>
      <c r="G363" s="89">
        <v>42991</v>
      </c>
      <c r="H363" s="79" t="s">
        <v>2698</v>
      </c>
      <c r="I363" s="135" t="s">
        <v>1269</v>
      </c>
      <c r="J363" s="135" t="s">
        <v>1257</v>
      </c>
      <c r="K363" s="135" t="s">
        <v>16</v>
      </c>
      <c r="L363" s="139"/>
      <c r="M363" s="77"/>
      <c r="N363" s="78"/>
      <c r="P363" s="79" t="str">
        <f>IF(COUNTIF(L363:O363,"=*")&gt;1,"Multiple", IF(L363="P","Surface",IF(M363="P", "Underground",IF(N363="P", "Placer", IF(O363="P", "Solution","")))))</f>
        <v/>
      </c>
      <c r="Q363" s="95" t="s">
        <v>2486</v>
      </c>
      <c r="R363" s="90" t="s">
        <v>2570</v>
      </c>
      <c r="S363" s="147"/>
      <c r="T363" s="5">
        <v>43.584099000000002</v>
      </c>
      <c r="U363" s="19">
        <v>-105.268569</v>
      </c>
      <c r="V363" s="141">
        <v>42</v>
      </c>
      <c r="W363" s="141">
        <v>70</v>
      </c>
      <c r="X363" s="142" t="s">
        <v>990</v>
      </c>
      <c r="Y363" s="143"/>
      <c r="Z363" s="135" t="s">
        <v>30</v>
      </c>
      <c r="AA363" s="87" t="s">
        <v>3207</v>
      </c>
      <c r="AB363" s="135" t="s">
        <v>80</v>
      </c>
      <c r="AC363" s="135" t="s">
        <v>118</v>
      </c>
      <c r="AD363" s="124" t="s">
        <v>2701</v>
      </c>
      <c r="AE363" s="125" t="s">
        <v>2702</v>
      </c>
      <c r="AF363" s="7" t="s">
        <v>1268</v>
      </c>
      <c r="AG363" s="2">
        <v>72</v>
      </c>
      <c r="AH363" s="6" t="s">
        <v>806</v>
      </c>
      <c r="AI363" s="6" t="s">
        <v>836</v>
      </c>
      <c r="AJ363" s="78"/>
      <c r="AO363" s="91" t="s">
        <v>2528</v>
      </c>
      <c r="AQ363" s="141"/>
      <c r="AR363" s="107" t="s">
        <v>2570</v>
      </c>
      <c r="AS363" s="6" t="s">
        <v>2998</v>
      </c>
      <c r="AT363" s="6" t="s">
        <v>2999</v>
      </c>
      <c r="AU363" s="76">
        <v>1981</v>
      </c>
      <c r="AV363" s="76">
        <v>1998</v>
      </c>
      <c r="AW363" s="76">
        <v>1998</v>
      </c>
      <c r="AX363" s="76">
        <v>2017</v>
      </c>
      <c r="AY363" s="76"/>
      <c r="AZ363" s="76"/>
      <c r="BA363" s="76">
        <v>2017</v>
      </c>
      <c r="BB363" s="1" t="s">
        <v>3175</v>
      </c>
      <c r="BE363" s="186"/>
      <c r="BF363" s="92"/>
      <c r="BG363" s="78"/>
      <c r="BJ363" s="78"/>
      <c r="BN363" s="7" t="s">
        <v>1270</v>
      </c>
      <c r="BO363" s="139" t="s">
        <v>2799</v>
      </c>
      <c r="BR363" s="17"/>
      <c r="BU363" s="77">
        <v>8818</v>
      </c>
      <c r="BV363" s="77">
        <v>4.5599999999999996</v>
      </c>
      <c r="BW363" s="77"/>
      <c r="BX363" s="77">
        <v>0.21</v>
      </c>
      <c r="BY363" s="102"/>
      <c r="BZ363" s="77"/>
      <c r="CA363" s="77" t="s">
        <v>854</v>
      </c>
      <c r="CB363" s="78"/>
    </row>
    <row r="364" spans="1:80" x14ac:dyDescent="0.25">
      <c r="A364" s="96">
        <f t="shared" si="20"/>
        <v>358</v>
      </c>
      <c r="B364" s="134" t="s">
        <v>1271</v>
      </c>
      <c r="D364" s="134" t="s">
        <v>2697</v>
      </c>
      <c r="E364" s="134" t="s">
        <v>796</v>
      </c>
      <c r="F364" s="1">
        <f>F362+1</f>
        <v>247</v>
      </c>
      <c r="G364" s="86">
        <v>42991</v>
      </c>
      <c r="H364" s="87" t="s">
        <v>2698</v>
      </c>
      <c r="I364" s="134"/>
      <c r="J364" s="134" t="s">
        <v>1272</v>
      </c>
      <c r="K364" s="134" t="s">
        <v>16</v>
      </c>
      <c r="L364" s="131" t="s">
        <v>2570</v>
      </c>
      <c r="N364" s="107"/>
      <c r="P364" s="87" t="str">
        <f>IF(COUNTIF(L364:O364,"=*")&gt;1,"Multiple", IF(L364="P","Surface",IF(M364="P", "Underground",IF(N364="P", "Placer", IF(O364="P", "Solution","")))))</f>
        <v>Surface</v>
      </c>
      <c r="Q364" s="95" t="s">
        <v>3181</v>
      </c>
      <c r="R364" s="93" t="s">
        <v>2260</v>
      </c>
      <c r="S364" s="148">
        <v>9231.1</v>
      </c>
      <c r="T364" s="4">
        <v>44.414000000000001</v>
      </c>
      <c r="U364" s="9">
        <v>-105.507694</v>
      </c>
      <c r="V364" s="136">
        <v>51</v>
      </c>
      <c r="W364" s="136">
        <v>72</v>
      </c>
      <c r="X364" s="137" t="s">
        <v>990</v>
      </c>
      <c r="Y364" s="138"/>
      <c r="Z364" s="134" t="s">
        <v>30</v>
      </c>
      <c r="AA364" s="87" t="s">
        <v>3207</v>
      </c>
      <c r="AB364" s="134" t="s">
        <v>80</v>
      </c>
      <c r="AC364" s="134" t="s">
        <v>118</v>
      </c>
      <c r="AD364" s="124" t="s">
        <v>2701</v>
      </c>
      <c r="AE364" s="125" t="s">
        <v>2702</v>
      </c>
      <c r="AF364" s="6" t="s">
        <v>1274</v>
      </c>
      <c r="AG364" s="1">
        <v>30</v>
      </c>
      <c r="AH364" s="6" t="s">
        <v>806</v>
      </c>
      <c r="AI364" s="6" t="s">
        <v>836</v>
      </c>
      <c r="AJ364" s="107"/>
      <c r="AO364" s="88" t="s">
        <v>2528</v>
      </c>
      <c r="AQ364" s="136"/>
      <c r="AR364" s="107" t="s">
        <v>2570</v>
      </c>
      <c r="AS364" s="6" t="s">
        <v>3000</v>
      </c>
      <c r="AT364" s="6" t="s">
        <v>3001</v>
      </c>
      <c r="AU364" s="76">
        <v>1975</v>
      </c>
      <c r="AV364" s="76">
        <v>1994</v>
      </c>
      <c r="AW364" s="76">
        <v>1994</v>
      </c>
      <c r="AX364" s="76">
        <v>2017</v>
      </c>
      <c r="BA364" s="76">
        <v>2017</v>
      </c>
      <c r="BB364" s="1" t="s">
        <v>3175</v>
      </c>
      <c r="BE364" s="184">
        <v>391495435</v>
      </c>
      <c r="BF364" s="97"/>
      <c r="BG364" s="107"/>
      <c r="BJ364" s="107"/>
      <c r="BM364" s="1" t="s">
        <v>2705</v>
      </c>
      <c r="BO364" s="131" t="s">
        <v>2799</v>
      </c>
      <c r="BR364" s="15"/>
      <c r="BU364" s="76"/>
      <c r="BV364" s="76"/>
      <c r="BW364" s="76"/>
      <c r="BX364" s="76"/>
      <c r="BY364" s="94"/>
      <c r="BZ364" s="76"/>
      <c r="CA364" s="76" t="s">
        <v>854</v>
      </c>
      <c r="CB364" s="107"/>
    </row>
    <row r="365" spans="1:80" s="2" customFormat="1" x14ac:dyDescent="0.25">
      <c r="A365" s="96">
        <f t="shared" si="20"/>
        <v>359</v>
      </c>
      <c r="B365" s="135" t="s">
        <v>1271</v>
      </c>
      <c r="C365" s="77" t="s">
        <v>2460</v>
      </c>
      <c r="D365" s="92" t="s">
        <v>2575</v>
      </c>
      <c r="E365" s="135"/>
      <c r="F365" s="1">
        <v>247</v>
      </c>
      <c r="G365" s="86">
        <v>42991</v>
      </c>
      <c r="H365" s="87" t="s">
        <v>2698</v>
      </c>
      <c r="I365" s="135"/>
      <c r="J365" s="135" t="s">
        <v>1272</v>
      </c>
      <c r="K365" s="135" t="s">
        <v>16</v>
      </c>
      <c r="L365" s="131"/>
      <c r="P365" s="87" t="str">
        <f>IF(COUNTIF(L365:O365,"=*")&gt;1,"Multiple", IF(L365="P","Surface",IF(M365="P", "Underground",IF(N365="P", "Placer", IF(O365="P", "Solution","")))))</f>
        <v/>
      </c>
      <c r="Q365" s="95" t="s">
        <v>2486</v>
      </c>
      <c r="R365" s="93" t="s">
        <v>2570</v>
      </c>
      <c r="S365" s="147"/>
      <c r="T365" s="4">
        <v>44.414000000000001</v>
      </c>
      <c r="U365" s="9">
        <v>-105.507694</v>
      </c>
      <c r="V365" s="136">
        <v>51</v>
      </c>
      <c r="W365" s="136">
        <v>72</v>
      </c>
      <c r="X365" s="137" t="s">
        <v>990</v>
      </c>
      <c r="Y365" s="143"/>
      <c r="Z365" s="135" t="s">
        <v>30</v>
      </c>
      <c r="AA365" s="87" t="s">
        <v>3207</v>
      </c>
      <c r="AB365" s="135" t="s">
        <v>80</v>
      </c>
      <c r="AC365" s="135" t="s">
        <v>118</v>
      </c>
      <c r="AD365" s="124" t="s">
        <v>2701</v>
      </c>
      <c r="AE365" s="125" t="s">
        <v>2702</v>
      </c>
      <c r="AF365" s="7" t="s">
        <v>1273</v>
      </c>
      <c r="AG365" s="2">
        <v>75</v>
      </c>
      <c r="AH365" s="6" t="s">
        <v>806</v>
      </c>
      <c r="AI365" s="6" t="s">
        <v>836</v>
      </c>
      <c r="AO365" s="88" t="s">
        <v>2528</v>
      </c>
      <c r="AQ365" s="141"/>
      <c r="AR365" s="107" t="s">
        <v>2570</v>
      </c>
      <c r="AS365" s="6" t="s">
        <v>3000</v>
      </c>
      <c r="AT365" s="6" t="s">
        <v>3001</v>
      </c>
      <c r="AU365" s="76">
        <v>1975</v>
      </c>
      <c r="AV365" s="76">
        <v>1994</v>
      </c>
      <c r="AW365" s="76">
        <v>1994</v>
      </c>
      <c r="AX365" s="76">
        <v>2017</v>
      </c>
      <c r="AY365" s="76"/>
      <c r="AZ365" s="76"/>
      <c r="BA365" s="76">
        <v>2017</v>
      </c>
      <c r="BB365" s="1" t="s">
        <v>3175</v>
      </c>
      <c r="BE365" s="186"/>
      <c r="BN365" s="7"/>
      <c r="BO365" s="139" t="s">
        <v>2799</v>
      </c>
      <c r="BR365" s="17"/>
      <c r="BU365" s="77">
        <v>8263</v>
      </c>
      <c r="BV365" s="77">
        <v>5.34</v>
      </c>
      <c r="BW365" s="77"/>
      <c r="BX365" s="77">
        <v>0.37</v>
      </c>
      <c r="BY365" s="102"/>
      <c r="BZ365" s="77"/>
      <c r="CA365" s="77" t="s">
        <v>854</v>
      </c>
    </row>
    <row r="366" spans="1:80" x14ac:dyDescent="0.25">
      <c r="A366" s="96">
        <f t="shared" si="20"/>
        <v>360</v>
      </c>
      <c r="B366" s="134" t="s">
        <v>279</v>
      </c>
      <c r="D366" s="134" t="s">
        <v>61</v>
      </c>
      <c r="E366" s="134" t="s">
        <v>2726</v>
      </c>
      <c r="F366" s="1">
        <f>F365+1</f>
        <v>248</v>
      </c>
      <c r="G366" s="86">
        <v>42991</v>
      </c>
      <c r="H366" s="87" t="s">
        <v>2698</v>
      </c>
      <c r="I366" s="134"/>
      <c r="J366" s="134" t="s">
        <v>167</v>
      </c>
      <c r="K366" s="134" t="s">
        <v>14</v>
      </c>
      <c r="L366" s="87" t="s">
        <v>2570</v>
      </c>
      <c r="M366" s="131"/>
      <c r="N366" s="107"/>
      <c r="P366" s="87" t="str">
        <f>IF(COUNTIF(L366:O366,"=*")&gt;1,"Multiple", IF(L366="P","Surface",IF(M366="P", "Underground",IF(N366="P", "Placer", IF(O366="P", "Solution","")))))</f>
        <v>Surface</v>
      </c>
      <c r="Q366" s="95" t="s">
        <v>2765</v>
      </c>
      <c r="R366" s="93" t="s">
        <v>2570</v>
      </c>
      <c r="S366" s="33"/>
      <c r="T366" s="12">
        <v>43.984784090399998</v>
      </c>
      <c r="U366" s="13">
        <v>-108.70121258</v>
      </c>
      <c r="V366" s="144">
        <v>46</v>
      </c>
      <c r="W366" s="144">
        <v>99</v>
      </c>
      <c r="X366" s="137">
        <v>2</v>
      </c>
      <c r="Y366" s="138"/>
      <c r="Z366" s="134" t="s">
        <v>92</v>
      </c>
      <c r="AA366" s="87" t="s">
        <v>3205</v>
      </c>
      <c r="AB366" s="134" t="s">
        <v>61</v>
      </c>
      <c r="AC366" s="134" t="s">
        <v>7</v>
      </c>
      <c r="AD366" s="124" t="s">
        <v>2701</v>
      </c>
      <c r="AE366" s="125" t="s">
        <v>2702</v>
      </c>
      <c r="AG366" s="1">
        <v>4</v>
      </c>
      <c r="AH366" s="6" t="s">
        <v>831</v>
      </c>
      <c r="AI366" s="6" t="s">
        <v>846</v>
      </c>
      <c r="AJ366" s="107"/>
      <c r="AO366" s="88" t="s">
        <v>2528</v>
      </c>
      <c r="AQ366" s="136"/>
      <c r="AR366" s="107" t="s">
        <v>2856</v>
      </c>
      <c r="AU366" s="76">
        <v>1910</v>
      </c>
      <c r="AV366" s="76">
        <v>1910</v>
      </c>
      <c r="BG366" s="107"/>
      <c r="BJ366" s="107"/>
      <c r="BN366" s="6" t="s">
        <v>807</v>
      </c>
      <c r="BO366" s="131" t="s">
        <v>2935</v>
      </c>
      <c r="BR366" s="1" t="s">
        <v>807</v>
      </c>
      <c r="BU366" s="76"/>
      <c r="BV366" s="76"/>
      <c r="BW366" s="76"/>
      <c r="BX366" s="76"/>
      <c r="BY366" s="76"/>
      <c r="BZ366" s="76"/>
      <c r="CA366" s="76"/>
      <c r="CB366" s="107"/>
    </row>
    <row r="367" spans="1:80" s="2" customFormat="1" x14ac:dyDescent="0.25">
      <c r="A367" s="96">
        <f t="shared" si="20"/>
        <v>361</v>
      </c>
      <c r="B367" s="135" t="s">
        <v>279</v>
      </c>
      <c r="C367" s="77" t="s">
        <v>2460</v>
      </c>
      <c r="D367" s="92" t="s">
        <v>2575</v>
      </c>
      <c r="E367" s="135"/>
      <c r="F367" s="2">
        <v>248</v>
      </c>
      <c r="G367" s="89">
        <v>42991</v>
      </c>
      <c r="H367" s="79" t="s">
        <v>2698</v>
      </c>
      <c r="I367" s="135"/>
      <c r="J367" s="135" t="s">
        <v>167</v>
      </c>
      <c r="K367" s="135" t="s">
        <v>14</v>
      </c>
      <c r="L367" s="79"/>
      <c r="M367" s="139"/>
      <c r="N367" s="78"/>
      <c r="P367" s="79" t="str">
        <f>IF(COUNTIF(L367:O367,"=*")&gt;1,"Multiple", IF(L367="P","Surface",IF(M367="P", "Underground",IF(N367="P", "Placer", IF(O367="P", "Solution","")))))</f>
        <v/>
      </c>
      <c r="Q367" s="95" t="s">
        <v>2486</v>
      </c>
      <c r="R367" s="90" t="s">
        <v>2570</v>
      </c>
      <c r="S367" s="34"/>
      <c r="T367" s="26">
        <v>43.984784090399998</v>
      </c>
      <c r="U367" s="27">
        <v>-108.70121258</v>
      </c>
      <c r="V367" s="145">
        <v>46</v>
      </c>
      <c r="W367" s="145">
        <v>99</v>
      </c>
      <c r="X367" s="142">
        <v>2</v>
      </c>
      <c r="Y367" s="143"/>
      <c r="Z367" s="135" t="s">
        <v>92</v>
      </c>
      <c r="AA367" s="87" t="s">
        <v>3205</v>
      </c>
      <c r="AB367" s="135" t="s">
        <v>61</v>
      </c>
      <c r="AC367" s="135" t="s">
        <v>7</v>
      </c>
      <c r="AD367" s="124" t="s">
        <v>2701</v>
      </c>
      <c r="AE367" s="125" t="s">
        <v>2702</v>
      </c>
      <c r="AF367" s="7"/>
      <c r="AG367" s="2">
        <v>4</v>
      </c>
      <c r="AH367" s="6" t="s">
        <v>831</v>
      </c>
      <c r="AI367" s="6" t="s">
        <v>846</v>
      </c>
      <c r="AJ367" s="78"/>
      <c r="AO367" s="91" t="s">
        <v>2528</v>
      </c>
      <c r="AQ367" s="141"/>
      <c r="AR367" s="107" t="s">
        <v>2856</v>
      </c>
      <c r="AS367" s="7"/>
      <c r="AT367" s="7"/>
      <c r="AU367" s="77">
        <v>1910</v>
      </c>
      <c r="AV367" s="77">
        <v>1910</v>
      </c>
      <c r="AW367" s="77"/>
      <c r="AX367" s="77"/>
      <c r="AY367" s="77"/>
      <c r="AZ367" s="77"/>
      <c r="BA367" s="77"/>
      <c r="BE367" s="16"/>
      <c r="BG367" s="78"/>
      <c r="BJ367" s="78"/>
      <c r="BN367" s="7" t="s">
        <v>807</v>
      </c>
      <c r="BO367" s="131" t="s">
        <v>2935</v>
      </c>
      <c r="BR367" s="2" t="s">
        <v>807</v>
      </c>
      <c r="BU367" s="77">
        <v>10057</v>
      </c>
      <c r="BV367" s="77">
        <v>9.4</v>
      </c>
      <c r="BW367" s="77">
        <v>14.75</v>
      </c>
      <c r="BX367" s="77">
        <v>0.7</v>
      </c>
      <c r="BY367" s="77">
        <v>37.770000000000003</v>
      </c>
      <c r="BZ367" s="77">
        <v>38.08</v>
      </c>
      <c r="CA367" s="77" t="s">
        <v>999</v>
      </c>
      <c r="CB367" s="78"/>
    </row>
    <row r="368" spans="1:80" ht="45" x14ac:dyDescent="0.25">
      <c r="A368" s="96">
        <f t="shared" si="20"/>
        <v>362</v>
      </c>
      <c r="B368" s="134" t="s">
        <v>1275</v>
      </c>
      <c r="D368" s="134" t="s">
        <v>2697</v>
      </c>
      <c r="E368" s="134" t="s">
        <v>796</v>
      </c>
      <c r="F368" s="1">
        <f>F366+1</f>
        <v>249</v>
      </c>
      <c r="G368" s="86">
        <v>42991</v>
      </c>
      <c r="H368" s="87" t="s">
        <v>2698</v>
      </c>
      <c r="I368" s="134"/>
      <c r="J368" s="134" t="s">
        <v>1287</v>
      </c>
      <c r="K368" s="134" t="s">
        <v>24</v>
      </c>
      <c r="L368" s="131" t="s">
        <v>2570</v>
      </c>
      <c r="N368" s="107"/>
      <c r="P368" s="87" t="str">
        <f>IF(COUNTIF(L368:O368,"=*")&gt;1,"Multiple", IF(L368="P","Surface",IF(M368="P", "Underground",IF(N368="P", "Placer", IF(O368="P", "Solution","")))))</f>
        <v>Surface</v>
      </c>
      <c r="Q368" s="95" t="s">
        <v>3181</v>
      </c>
      <c r="R368" s="93" t="s">
        <v>2260</v>
      </c>
      <c r="S368" s="148">
        <v>28673.71</v>
      </c>
      <c r="T368" s="4">
        <v>41.757178000000003</v>
      </c>
      <c r="U368" s="9">
        <v>-108.716887</v>
      </c>
      <c r="V368" s="136">
        <v>21</v>
      </c>
      <c r="W368" s="136">
        <v>100</v>
      </c>
      <c r="X368" s="137" t="s">
        <v>990</v>
      </c>
      <c r="Y368" s="138"/>
      <c r="Z368" s="134" t="s">
        <v>23</v>
      </c>
      <c r="AA368" s="87" t="s">
        <v>3207</v>
      </c>
      <c r="AB368" s="134" t="s">
        <v>808</v>
      </c>
      <c r="AC368" s="134" t="s">
        <v>118</v>
      </c>
      <c r="AD368" s="124" t="s">
        <v>2701</v>
      </c>
      <c r="AE368" s="125" t="s">
        <v>2702</v>
      </c>
      <c r="AF368" s="6" t="s">
        <v>1276</v>
      </c>
      <c r="AH368" s="6" t="s">
        <v>1281</v>
      </c>
      <c r="AI368" s="6" t="s">
        <v>836</v>
      </c>
      <c r="AJ368" s="107"/>
      <c r="AO368" s="88" t="s">
        <v>2528</v>
      </c>
      <c r="AQ368" s="136"/>
      <c r="AR368" s="107" t="s">
        <v>2570</v>
      </c>
      <c r="AS368" s="6" t="s">
        <v>3002</v>
      </c>
      <c r="AT368" s="6" t="s">
        <v>3003</v>
      </c>
      <c r="AU368" s="76">
        <v>1971</v>
      </c>
      <c r="AV368" s="76">
        <v>2000</v>
      </c>
      <c r="AW368" s="76">
        <v>2000</v>
      </c>
      <c r="AX368" s="76">
        <v>2014</v>
      </c>
      <c r="AY368" s="76">
        <v>2014</v>
      </c>
      <c r="AZ368" s="76">
        <v>2017</v>
      </c>
      <c r="BA368" s="76">
        <v>2017</v>
      </c>
      <c r="BB368" s="1" t="s">
        <v>3175</v>
      </c>
      <c r="BE368" s="184">
        <v>205319136</v>
      </c>
      <c r="BF368" s="97"/>
      <c r="BG368" s="107"/>
      <c r="BJ368" s="107"/>
      <c r="BM368" s="1" t="s">
        <v>2705</v>
      </c>
      <c r="BN368" s="6" t="s">
        <v>2354</v>
      </c>
      <c r="BO368" s="139" t="s">
        <v>2799</v>
      </c>
      <c r="BU368" s="76"/>
      <c r="BV368" s="76"/>
      <c r="BW368" s="76"/>
      <c r="BX368" s="76"/>
      <c r="BY368" s="76"/>
      <c r="BZ368" s="76"/>
      <c r="CA368" s="76"/>
      <c r="CB368" s="107"/>
    </row>
    <row r="369" spans="1:80" s="2" customFormat="1" ht="45" x14ac:dyDescent="0.25">
      <c r="A369" s="96">
        <f t="shared" si="20"/>
        <v>363</v>
      </c>
      <c r="B369" s="135" t="s">
        <v>1275</v>
      </c>
      <c r="C369" s="77" t="s">
        <v>2460</v>
      </c>
      <c r="D369" s="92" t="s">
        <v>2575</v>
      </c>
      <c r="E369" s="135"/>
      <c r="F369" s="2">
        <f>F367+1</f>
        <v>249</v>
      </c>
      <c r="G369" s="89">
        <v>42991</v>
      </c>
      <c r="H369" s="79" t="s">
        <v>2698</v>
      </c>
      <c r="I369" s="135"/>
      <c r="J369" s="135" t="s">
        <v>1287</v>
      </c>
      <c r="K369" s="135" t="s">
        <v>24</v>
      </c>
      <c r="L369" s="139"/>
      <c r="M369" s="77"/>
      <c r="N369" s="78"/>
      <c r="P369" s="79" t="str">
        <f>IF(COUNTIF(L369:O369,"=*")&gt;1,"Multiple", IF(L369="P","Surface",IF(M369="P", "Underground",IF(N369="P", "Placer", IF(O369="P", "Solution","")))))</f>
        <v/>
      </c>
      <c r="Q369" s="95" t="s">
        <v>2486</v>
      </c>
      <c r="R369" s="90" t="s">
        <v>2570</v>
      </c>
      <c r="S369" s="147"/>
      <c r="T369" s="5">
        <v>41.757178000000003</v>
      </c>
      <c r="U369" s="19">
        <v>-108.716887</v>
      </c>
      <c r="V369" s="141">
        <v>21</v>
      </c>
      <c r="W369" s="141">
        <v>100</v>
      </c>
      <c r="X369" s="142" t="s">
        <v>990</v>
      </c>
      <c r="Y369" s="143"/>
      <c r="Z369" s="135" t="s">
        <v>23</v>
      </c>
      <c r="AA369" s="87" t="s">
        <v>3207</v>
      </c>
      <c r="AB369" s="135" t="s">
        <v>808</v>
      </c>
      <c r="AC369" s="135" t="s">
        <v>118</v>
      </c>
      <c r="AD369" s="124" t="s">
        <v>2701</v>
      </c>
      <c r="AE369" s="125" t="s">
        <v>2702</v>
      </c>
      <c r="AF369" s="7" t="s">
        <v>1276</v>
      </c>
      <c r="AH369" s="6" t="s">
        <v>1281</v>
      </c>
      <c r="AI369" s="6" t="s">
        <v>836</v>
      </c>
      <c r="AJ369" s="78"/>
      <c r="AO369" s="91" t="s">
        <v>2528</v>
      </c>
      <c r="AQ369" s="141"/>
      <c r="AR369" s="107" t="s">
        <v>2570</v>
      </c>
      <c r="AS369" s="6" t="s">
        <v>3002</v>
      </c>
      <c r="AT369" s="6" t="s">
        <v>3003</v>
      </c>
      <c r="AU369" s="76">
        <v>1971</v>
      </c>
      <c r="AV369" s="76">
        <v>2000</v>
      </c>
      <c r="AW369" s="76">
        <v>2000</v>
      </c>
      <c r="AX369" s="76">
        <v>2014</v>
      </c>
      <c r="AY369" s="76">
        <v>2014</v>
      </c>
      <c r="AZ369" s="76">
        <v>2017</v>
      </c>
      <c r="BA369" s="76">
        <v>2017</v>
      </c>
      <c r="BB369" s="1" t="s">
        <v>3175</v>
      </c>
      <c r="BE369" s="186"/>
      <c r="BF369" s="92"/>
      <c r="BG369" s="78"/>
      <c r="BJ369" s="78"/>
      <c r="BN369" s="7" t="s">
        <v>2354</v>
      </c>
      <c r="BO369" s="139" t="s">
        <v>2799</v>
      </c>
      <c r="BU369" s="77">
        <v>9232</v>
      </c>
      <c r="BV369" s="77">
        <v>11.59</v>
      </c>
      <c r="BW369" s="77"/>
      <c r="BX369" s="77">
        <v>0.56999999999999995</v>
      </c>
      <c r="BY369" s="77"/>
      <c r="BZ369" s="77"/>
      <c r="CA369" s="77" t="s">
        <v>938</v>
      </c>
      <c r="CB369" s="78"/>
    </row>
    <row r="370" spans="1:80" s="2" customFormat="1" ht="45" x14ac:dyDescent="0.25">
      <c r="A370" s="96">
        <f t="shared" si="20"/>
        <v>364</v>
      </c>
      <c r="B370" s="135" t="s">
        <v>1275</v>
      </c>
      <c r="C370" s="77" t="s">
        <v>2462</v>
      </c>
      <c r="D370" s="92" t="s">
        <v>2575</v>
      </c>
      <c r="E370" s="135"/>
      <c r="F370" s="1">
        <v>249</v>
      </c>
      <c r="G370" s="86">
        <v>42991</v>
      </c>
      <c r="H370" s="87" t="s">
        <v>2698</v>
      </c>
      <c r="I370" s="135"/>
      <c r="J370" s="135" t="s">
        <v>1287</v>
      </c>
      <c r="K370" s="135" t="s">
        <v>24</v>
      </c>
      <c r="L370" s="131"/>
      <c r="P370" s="87" t="str">
        <f>IF(COUNTIF(L370:O370,"=*")&gt;1,"Multiple", IF(L370="P","Surface",IF(M370="P", "Underground",IF(N370="P", "Placer", IF(O370="P", "Solution","")))))</f>
        <v/>
      </c>
      <c r="Q370" s="95" t="s">
        <v>2486</v>
      </c>
      <c r="R370" s="93" t="s">
        <v>2570</v>
      </c>
      <c r="S370" s="147"/>
      <c r="T370" s="5">
        <v>41.757178000000003</v>
      </c>
      <c r="U370" s="19">
        <v>-108.716887</v>
      </c>
      <c r="V370" s="141">
        <v>21</v>
      </c>
      <c r="W370" s="141">
        <v>100</v>
      </c>
      <c r="X370" s="142" t="s">
        <v>990</v>
      </c>
      <c r="Y370" s="143"/>
      <c r="Z370" s="135" t="s">
        <v>23</v>
      </c>
      <c r="AA370" s="87" t="s">
        <v>3207</v>
      </c>
      <c r="AB370" s="135" t="s">
        <v>808</v>
      </c>
      <c r="AC370" s="135" t="s">
        <v>118</v>
      </c>
      <c r="AD370" s="124" t="s">
        <v>2701</v>
      </c>
      <c r="AE370" s="125" t="s">
        <v>2702</v>
      </c>
      <c r="AF370" s="7" t="s">
        <v>770</v>
      </c>
      <c r="AG370" s="2">
        <v>15</v>
      </c>
      <c r="AH370" s="6"/>
      <c r="AI370" s="6"/>
      <c r="AO370" s="88" t="s">
        <v>2528</v>
      </c>
      <c r="AQ370" s="141"/>
      <c r="AR370" s="107" t="s">
        <v>2570</v>
      </c>
      <c r="AS370" s="6" t="s">
        <v>3002</v>
      </c>
      <c r="AT370" s="6" t="s">
        <v>3003</v>
      </c>
      <c r="AU370" s="76">
        <v>1971</v>
      </c>
      <c r="AV370" s="76">
        <v>2000</v>
      </c>
      <c r="AW370" s="76">
        <v>2000</v>
      </c>
      <c r="AX370" s="76">
        <v>2014</v>
      </c>
      <c r="AY370" s="76">
        <v>2014</v>
      </c>
      <c r="AZ370" s="76">
        <v>2017</v>
      </c>
      <c r="BA370" s="76">
        <v>2017</v>
      </c>
      <c r="BB370" s="1" t="s">
        <v>3175</v>
      </c>
      <c r="BE370" s="186"/>
      <c r="BN370" s="7"/>
      <c r="BO370" s="139" t="s">
        <v>2799</v>
      </c>
      <c r="BU370" s="77">
        <v>9625</v>
      </c>
      <c r="BV370" s="77">
        <v>9.4499999999999993</v>
      </c>
      <c r="BW370" s="77">
        <v>18.13</v>
      </c>
      <c r="BX370" s="77">
        <v>0.73</v>
      </c>
      <c r="BY370" s="77">
        <v>31.59</v>
      </c>
      <c r="BZ370" s="77">
        <v>40.840000000000003</v>
      </c>
      <c r="CA370" s="77" t="s">
        <v>844</v>
      </c>
    </row>
    <row r="371" spans="1:80" s="2" customFormat="1" ht="45" x14ac:dyDescent="0.25">
      <c r="A371" s="96">
        <f t="shared" si="20"/>
        <v>365</v>
      </c>
      <c r="B371" s="135" t="s">
        <v>1275</v>
      </c>
      <c r="C371" s="77" t="s">
        <v>2750</v>
      </c>
      <c r="D371" s="92" t="s">
        <v>2575</v>
      </c>
      <c r="E371" s="135"/>
      <c r="F371" s="1">
        <v>249</v>
      </c>
      <c r="G371" s="86">
        <v>42991</v>
      </c>
      <c r="H371" s="87" t="s">
        <v>2698</v>
      </c>
      <c r="I371" s="135"/>
      <c r="J371" s="135" t="s">
        <v>1287</v>
      </c>
      <c r="K371" s="135" t="s">
        <v>24</v>
      </c>
      <c r="L371" s="131"/>
      <c r="P371" s="87" t="str">
        <f>IF(COUNTIF(L371:O371,"=*")&gt;1,"Multiple", IF(L371="P","Surface",IF(M371="P", "Underground",IF(N371="P", "Placer", IF(O371="P", "Solution","")))))</f>
        <v/>
      </c>
      <c r="Q371" s="95" t="s">
        <v>2486</v>
      </c>
      <c r="R371" s="93" t="s">
        <v>2570</v>
      </c>
      <c r="S371" s="147"/>
      <c r="T371" s="5">
        <v>41.757178000000003</v>
      </c>
      <c r="U371" s="19">
        <v>-108.716887</v>
      </c>
      <c r="V371" s="141">
        <v>21</v>
      </c>
      <c r="W371" s="141">
        <v>100</v>
      </c>
      <c r="X371" s="142" t="s">
        <v>990</v>
      </c>
      <c r="Y371" s="143"/>
      <c r="Z371" s="135" t="s">
        <v>23</v>
      </c>
      <c r="AA371" s="87" t="s">
        <v>3207</v>
      </c>
      <c r="AB371" s="135" t="s">
        <v>808</v>
      </c>
      <c r="AC371" s="135" t="s">
        <v>118</v>
      </c>
      <c r="AD371" s="124" t="s">
        <v>2701</v>
      </c>
      <c r="AE371" s="125" t="s">
        <v>2702</v>
      </c>
      <c r="AF371" s="7" t="s">
        <v>770</v>
      </c>
      <c r="AG371" s="2">
        <v>15</v>
      </c>
      <c r="AH371" s="6"/>
      <c r="AI371" s="6"/>
      <c r="AO371" s="88" t="s">
        <v>2528</v>
      </c>
      <c r="AQ371" s="141"/>
      <c r="AR371" s="107" t="s">
        <v>2570</v>
      </c>
      <c r="AS371" s="6" t="s">
        <v>3002</v>
      </c>
      <c r="AT371" s="6" t="s">
        <v>3003</v>
      </c>
      <c r="AU371" s="76">
        <v>1971</v>
      </c>
      <c r="AV371" s="76">
        <v>2000</v>
      </c>
      <c r="AW371" s="76">
        <v>2000</v>
      </c>
      <c r="AX371" s="76">
        <v>2014</v>
      </c>
      <c r="AY371" s="76">
        <v>2014</v>
      </c>
      <c r="AZ371" s="76">
        <v>2017</v>
      </c>
      <c r="BA371" s="76">
        <v>2017</v>
      </c>
      <c r="BB371" s="1" t="s">
        <v>3175</v>
      </c>
      <c r="BE371" s="186"/>
      <c r="BN371" s="7"/>
      <c r="BO371" s="139" t="s">
        <v>2799</v>
      </c>
      <c r="BU371" s="77">
        <v>10143</v>
      </c>
      <c r="BV371" s="77">
        <v>5.98</v>
      </c>
      <c r="BW371" s="77">
        <v>17.98</v>
      </c>
      <c r="BX371" s="77">
        <v>0.48</v>
      </c>
      <c r="BY371" s="77">
        <v>30.64</v>
      </c>
      <c r="BZ371" s="77">
        <v>45.4</v>
      </c>
      <c r="CA371" s="77" t="s">
        <v>938</v>
      </c>
    </row>
    <row r="372" spans="1:80" s="2" customFormat="1" ht="45" x14ac:dyDescent="0.25">
      <c r="A372" s="96">
        <f t="shared" si="20"/>
        <v>366</v>
      </c>
      <c r="B372" s="135" t="s">
        <v>1275</v>
      </c>
      <c r="C372" s="77" t="s">
        <v>2461</v>
      </c>
      <c r="D372" s="92" t="s">
        <v>2575</v>
      </c>
      <c r="E372" s="135"/>
      <c r="F372" s="1">
        <v>249</v>
      </c>
      <c r="G372" s="86">
        <v>42991</v>
      </c>
      <c r="H372" s="87" t="s">
        <v>2698</v>
      </c>
      <c r="I372" s="135"/>
      <c r="J372" s="135" t="s">
        <v>1287</v>
      </c>
      <c r="K372" s="135" t="s">
        <v>24</v>
      </c>
      <c r="L372" s="131"/>
      <c r="P372" s="87" t="str">
        <f>IF(COUNTIF(L372:O372,"=*")&gt;1,"Multiple", IF(L372="P","Surface",IF(M372="P", "Underground",IF(N372="P", "Placer", IF(O372="P", "Solution","")))))</f>
        <v/>
      </c>
      <c r="Q372" s="95" t="s">
        <v>2486</v>
      </c>
      <c r="R372" s="93" t="s">
        <v>2570</v>
      </c>
      <c r="S372" s="147"/>
      <c r="T372" s="5">
        <v>41.757178000000003</v>
      </c>
      <c r="U372" s="19">
        <v>-108.716887</v>
      </c>
      <c r="V372" s="141">
        <v>21</v>
      </c>
      <c r="W372" s="141">
        <v>100</v>
      </c>
      <c r="X372" s="142" t="s">
        <v>990</v>
      </c>
      <c r="Y372" s="143"/>
      <c r="Z372" s="135" t="s">
        <v>23</v>
      </c>
      <c r="AA372" s="87" t="s">
        <v>3207</v>
      </c>
      <c r="AB372" s="135" t="s">
        <v>808</v>
      </c>
      <c r="AC372" s="135" t="s">
        <v>118</v>
      </c>
      <c r="AD372" s="124" t="s">
        <v>2701</v>
      </c>
      <c r="AE372" s="125" t="s">
        <v>2702</v>
      </c>
      <c r="AF372" s="7" t="s">
        <v>1277</v>
      </c>
      <c r="AG372" s="2">
        <v>31</v>
      </c>
      <c r="AH372" s="6"/>
      <c r="AI372" s="6"/>
      <c r="AO372" s="88" t="s">
        <v>2528</v>
      </c>
      <c r="AQ372" s="141"/>
      <c r="AR372" s="107" t="s">
        <v>2570</v>
      </c>
      <c r="AS372" s="6" t="s">
        <v>3002</v>
      </c>
      <c r="AT372" s="6" t="s">
        <v>3003</v>
      </c>
      <c r="AU372" s="76">
        <v>1971</v>
      </c>
      <c r="AV372" s="76">
        <v>2000</v>
      </c>
      <c r="AW372" s="76">
        <v>2000</v>
      </c>
      <c r="AX372" s="76">
        <v>2014</v>
      </c>
      <c r="AY372" s="76">
        <v>2014</v>
      </c>
      <c r="AZ372" s="76">
        <v>2017</v>
      </c>
      <c r="BA372" s="76">
        <v>2017</v>
      </c>
      <c r="BB372" s="1" t="s">
        <v>3175</v>
      </c>
      <c r="BE372" s="186"/>
      <c r="BN372" s="7"/>
      <c r="BO372" s="139" t="s">
        <v>2799</v>
      </c>
      <c r="BU372" s="77">
        <v>7940</v>
      </c>
      <c r="BV372" s="77">
        <v>10.4</v>
      </c>
      <c r="BW372" s="77">
        <v>23</v>
      </c>
      <c r="BX372" s="77">
        <v>0.5</v>
      </c>
      <c r="BY372" s="77">
        <v>30.1</v>
      </c>
      <c r="BZ372" s="77">
        <v>36.5</v>
      </c>
      <c r="CA372" s="77" t="s">
        <v>854</v>
      </c>
    </row>
    <row r="373" spans="1:80" s="2" customFormat="1" ht="45" x14ac:dyDescent="0.25">
      <c r="A373" s="96">
        <f t="shared" si="20"/>
        <v>367</v>
      </c>
      <c r="B373" s="135" t="s">
        <v>1275</v>
      </c>
      <c r="C373" s="77" t="s">
        <v>2749</v>
      </c>
      <c r="D373" s="92" t="s">
        <v>2575</v>
      </c>
      <c r="E373" s="135"/>
      <c r="F373" s="1">
        <v>249</v>
      </c>
      <c r="G373" s="86">
        <v>42991</v>
      </c>
      <c r="H373" s="87" t="s">
        <v>2698</v>
      </c>
      <c r="I373" s="135"/>
      <c r="J373" s="135" t="s">
        <v>1287</v>
      </c>
      <c r="K373" s="135" t="s">
        <v>24</v>
      </c>
      <c r="L373" s="131"/>
      <c r="P373" s="87" t="str">
        <f>IF(COUNTIF(L373:O373,"=*")&gt;1,"Multiple", IF(L373="P","Surface",IF(M373="P", "Underground",IF(N373="P", "Placer", IF(O373="P", "Solution","")))))</f>
        <v/>
      </c>
      <c r="Q373" s="95" t="s">
        <v>2486</v>
      </c>
      <c r="R373" s="93" t="s">
        <v>2570</v>
      </c>
      <c r="S373" s="147"/>
      <c r="T373" s="5">
        <v>41.757178000000003</v>
      </c>
      <c r="U373" s="19">
        <v>-108.716887</v>
      </c>
      <c r="V373" s="141">
        <v>21</v>
      </c>
      <c r="W373" s="141">
        <v>100</v>
      </c>
      <c r="X373" s="142" t="s">
        <v>990</v>
      </c>
      <c r="Y373" s="143"/>
      <c r="Z373" s="135" t="s">
        <v>23</v>
      </c>
      <c r="AA373" s="87" t="s">
        <v>3207</v>
      </c>
      <c r="AB373" s="135" t="s">
        <v>808</v>
      </c>
      <c r="AC373" s="135" t="s">
        <v>118</v>
      </c>
      <c r="AD373" s="124" t="s">
        <v>2701</v>
      </c>
      <c r="AE373" s="125" t="s">
        <v>2702</v>
      </c>
      <c r="AF373" s="7" t="s">
        <v>1277</v>
      </c>
      <c r="AG373" s="2">
        <v>16</v>
      </c>
      <c r="AH373" s="6"/>
      <c r="AI373" s="6"/>
      <c r="AO373" s="88" t="s">
        <v>2528</v>
      </c>
      <c r="AQ373" s="141"/>
      <c r="AR373" s="107" t="s">
        <v>2570</v>
      </c>
      <c r="AS373" s="6" t="s">
        <v>3002</v>
      </c>
      <c r="AT373" s="6" t="s">
        <v>3003</v>
      </c>
      <c r="AU373" s="76">
        <v>1971</v>
      </c>
      <c r="AV373" s="76">
        <v>2000</v>
      </c>
      <c r="AW373" s="76">
        <v>2000</v>
      </c>
      <c r="AX373" s="76">
        <v>2014</v>
      </c>
      <c r="AY373" s="76">
        <v>2014</v>
      </c>
      <c r="AZ373" s="76">
        <v>2017</v>
      </c>
      <c r="BA373" s="76">
        <v>2017</v>
      </c>
      <c r="BB373" s="1" t="s">
        <v>3175</v>
      </c>
      <c r="BE373" s="186"/>
      <c r="BN373" s="7"/>
      <c r="BO373" s="139" t="s">
        <v>2799</v>
      </c>
      <c r="BU373" s="77">
        <v>9350</v>
      </c>
      <c r="BV373" s="77">
        <v>9.68</v>
      </c>
      <c r="BW373" s="77">
        <v>20.52</v>
      </c>
      <c r="BX373" s="77">
        <v>0.47</v>
      </c>
      <c r="BY373" s="77">
        <v>29.09</v>
      </c>
      <c r="BZ373" s="77">
        <v>40.71</v>
      </c>
      <c r="CA373" s="77" t="s">
        <v>839</v>
      </c>
    </row>
    <row r="374" spans="1:80" s="2" customFormat="1" ht="45" x14ac:dyDescent="0.25">
      <c r="A374" s="96">
        <f t="shared" si="20"/>
        <v>368</v>
      </c>
      <c r="B374" s="135" t="s">
        <v>1275</v>
      </c>
      <c r="C374" s="77" t="s">
        <v>2754</v>
      </c>
      <c r="D374" s="92" t="s">
        <v>2575</v>
      </c>
      <c r="E374" s="135"/>
      <c r="F374" s="1">
        <v>249</v>
      </c>
      <c r="G374" s="86">
        <v>42991</v>
      </c>
      <c r="H374" s="87" t="s">
        <v>2698</v>
      </c>
      <c r="I374" s="135"/>
      <c r="J374" s="135" t="s">
        <v>1287</v>
      </c>
      <c r="K374" s="135" t="s">
        <v>24</v>
      </c>
      <c r="L374" s="131"/>
      <c r="P374" s="87" t="str">
        <f>IF(COUNTIF(L374:O374,"=*")&gt;1,"Multiple", IF(L374="P","Surface",IF(M374="P", "Underground",IF(N374="P", "Placer", IF(O374="P", "Solution","")))))</f>
        <v/>
      </c>
      <c r="Q374" s="95" t="s">
        <v>2486</v>
      </c>
      <c r="R374" s="93" t="s">
        <v>2570</v>
      </c>
      <c r="S374" s="147"/>
      <c r="T374" s="5">
        <v>41.757178000000003</v>
      </c>
      <c r="U374" s="19">
        <v>-108.716887</v>
      </c>
      <c r="V374" s="141">
        <v>21</v>
      </c>
      <c r="W374" s="141">
        <v>100</v>
      </c>
      <c r="X374" s="142" t="s">
        <v>990</v>
      </c>
      <c r="Y374" s="143"/>
      <c r="Z374" s="135" t="s">
        <v>23</v>
      </c>
      <c r="AA374" s="87" t="s">
        <v>3207</v>
      </c>
      <c r="AB374" s="135" t="s">
        <v>808</v>
      </c>
      <c r="AC374" s="135" t="s">
        <v>118</v>
      </c>
      <c r="AD374" s="124" t="s">
        <v>2701</v>
      </c>
      <c r="AE374" s="125" t="s">
        <v>2702</v>
      </c>
      <c r="AF374" s="7" t="s">
        <v>1278</v>
      </c>
      <c r="AG374" s="2">
        <v>31</v>
      </c>
      <c r="AH374" s="6"/>
      <c r="AI374" s="6"/>
      <c r="AO374" s="88" t="s">
        <v>2528</v>
      </c>
      <c r="AQ374" s="141"/>
      <c r="AR374" s="107" t="s">
        <v>2570</v>
      </c>
      <c r="AS374" s="6" t="s">
        <v>3002</v>
      </c>
      <c r="AT374" s="6" t="s">
        <v>3003</v>
      </c>
      <c r="AU374" s="76">
        <v>1971</v>
      </c>
      <c r="AV374" s="76">
        <v>2000</v>
      </c>
      <c r="AW374" s="76">
        <v>2000</v>
      </c>
      <c r="AX374" s="76">
        <v>2014</v>
      </c>
      <c r="AY374" s="76">
        <v>2014</v>
      </c>
      <c r="AZ374" s="76">
        <v>2017</v>
      </c>
      <c r="BA374" s="76">
        <v>2017</v>
      </c>
      <c r="BB374" s="1" t="s">
        <v>3175</v>
      </c>
      <c r="BE374" s="186"/>
      <c r="BN374" s="7"/>
      <c r="BO374" s="139" t="s">
        <v>2799</v>
      </c>
      <c r="BU374" s="77">
        <v>8605</v>
      </c>
      <c r="BV374" s="77">
        <v>8.15</v>
      </c>
      <c r="BW374" s="77">
        <v>21.25</v>
      </c>
      <c r="BX374" s="77">
        <v>0.5</v>
      </c>
      <c r="BY374" s="77">
        <v>31.35</v>
      </c>
      <c r="BZ374" s="77">
        <v>39.25</v>
      </c>
      <c r="CA374" s="77" t="s">
        <v>839</v>
      </c>
    </row>
    <row r="375" spans="1:80" s="2" customFormat="1" ht="45" x14ac:dyDescent="0.25">
      <c r="A375" s="96">
        <f t="shared" si="20"/>
        <v>369</v>
      </c>
      <c r="B375" s="135" t="s">
        <v>1275</v>
      </c>
      <c r="C375" s="77" t="s">
        <v>2753</v>
      </c>
      <c r="D375" s="92" t="s">
        <v>2575</v>
      </c>
      <c r="E375" s="135"/>
      <c r="F375" s="1">
        <v>249</v>
      </c>
      <c r="G375" s="86">
        <v>42991</v>
      </c>
      <c r="H375" s="87" t="s">
        <v>2698</v>
      </c>
      <c r="I375" s="135"/>
      <c r="J375" s="135" t="s">
        <v>1287</v>
      </c>
      <c r="K375" s="135" t="s">
        <v>24</v>
      </c>
      <c r="L375" s="131"/>
      <c r="P375" s="87" t="str">
        <f>IF(COUNTIF(L375:O375,"=*")&gt;1,"Multiple", IF(L375="P","Surface",IF(M375="P", "Underground",IF(N375="P", "Placer", IF(O375="P", "Solution","")))))</f>
        <v/>
      </c>
      <c r="Q375" s="95" t="s">
        <v>2486</v>
      </c>
      <c r="R375" s="93" t="s">
        <v>2570</v>
      </c>
      <c r="S375" s="147"/>
      <c r="T375" s="5">
        <v>41.757178000000003</v>
      </c>
      <c r="U375" s="19">
        <v>-108.716887</v>
      </c>
      <c r="V375" s="141">
        <v>21</v>
      </c>
      <c r="W375" s="141">
        <v>100</v>
      </c>
      <c r="X375" s="142" t="s">
        <v>990</v>
      </c>
      <c r="Y375" s="143"/>
      <c r="Z375" s="135" t="s">
        <v>23</v>
      </c>
      <c r="AA375" s="87" t="s">
        <v>3207</v>
      </c>
      <c r="AB375" s="135" t="s">
        <v>808</v>
      </c>
      <c r="AC375" s="135" t="s">
        <v>118</v>
      </c>
      <c r="AD375" s="124" t="s">
        <v>2701</v>
      </c>
      <c r="AE375" s="125" t="s">
        <v>2702</v>
      </c>
      <c r="AF375" s="7" t="s">
        <v>1279</v>
      </c>
      <c r="AH375" s="6"/>
      <c r="AI375" s="6"/>
      <c r="AO375" s="88" t="s">
        <v>2528</v>
      </c>
      <c r="AQ375" s="141"/>
      <c r="AR375" s="107" t="s">
        <v>2570</v>
      </c>
      <c r="AS375" s="6" t="s">
        <v>3002</v>
      </c>
      <c r="AT375" s="6" t="s">
        <v>3003</v>
      </c>
      <c r="AU375" s="76">
        <v>1971</v>
      </c>
      <c r="AV375" s="76">
        <v>2000</v>
      </c>
      <c r="AW375" s="76">
        <v>2000</v>
      </c>
      <c r="AX375" s="76">
        <v>2014</v>
      </c>
      <c r="AY375" s="76">
        <v>2014</v>
      </c>
      <c r="AZ375" s="76">
        <v>2017</v>
      </c>
      <c r="BA375" s="76">
        <v>2017</v>
      </c>
      <c r="BB375" s="1" t="s">
        <v>3175</v>
      </c>
      <c r="BE375" s="186"/>
      <c r="BN375" s="7"/>
      <c r="BO375" s="139" t="s">
        <v>2799</v>
      </c>
      <c r="BU375" s="77">
        <v>9270</v>
      </c>
      <c r="BV375" s="77">
        <v>5.9</v>
      </c>
      <c r="BW375" s="77">
        <v>19.5</v>
      </c>
      <c r="BX375" s="77">
        <v>0.5</v>
      </c>
      <c r="BY375" s="77">
        <v>32.6</v>
      </c>
      <c r="BZ375" s="77">
        <v>42</v>
      </c>
      <c r="CA375" s="77" t="s">
        <v>854</v>
      </c>
    </row>
    <row r="376" spans="1:80" ht="45" x14ac:dyDescent="0.25">
      <c r="A376" s="96">
        <f t="shared" si="20"/>
        <v>370</v>
      </c>
      <c r="B376" s="134" t="s">
        <v>1280</v>
      </c>
      <c r="D376" s="134" t="s">
        <v>2697</v>
      </c>
      <c r="E376" s="134" t="s">
        <v>796</v>
      </c>
      <c r="F376" s="1">
        <v>250</v>
      </c>
      <c r="G376" s="86">
        <v>42991</v>
      </c>
      <c r="H376" s="87" t="s">
        <v>2698</v>
      </c>
      <c r="I376" s="134"/>
      <c r="J376" s="134" t="s">
        <v>1287</v>
      </c>
      <c r="K376" s="134" t="s">
        <v>24</v>
      </c>
      <c r="L376" s="87"/>
      <c r="M376" s="131" t="s">
        <v>2570</v>
      </c>
      <c r="N376" s="107"/>
      <c r="P376" s="87" t="str">
        <f>IF(COUNTIF(L376:O376,"=*")&gt;1,"Multiple", IF(L376="P","Surface",IF(M376="P", "Underground",IF(N376="P", "Placer", IF(O376="P", "Solution","")))))</f>
        <v>Underground</v>
      </c>
      <c r="Q376" s="95" t="s">
        <v>11</v>
      </c>
      <c r="R376" s="93" t="s">
        <v>2260</v>
      </c>
      <c r="S376" s="148"/>
      <c r="T376" s="4">
        <v>41.810919400000003</v>
      </c>
      <c r="U376" s="9">
        <v>-108.7898639</v>
      </c>
      <c r="V376" s="136">
        <v>21</v>
      </c>
      <c r="W376" s="136">
        <v>101</v>
      </c>
      <c r="X376" s="137" t="s">
        <v>990</v>
      </c>
      <c r="Y376" s="138"/>
      <c r="Z376" s="134" t="s">
        <v>23</v>
      </c>
      <c r="AA376" s="87" t="s">
        <v>3205</v>
      </c>
      <c r="AB376" s="134" t="s">
        <v>22</v>
      </c>
      <c r="AC376" s="134" t="s">
        <v>315</v>
      </c>
      <c r="AD376" s="124" t="s">
        <v>2701</v>
      </c>
      <c r="AE376" s="125" t="s">
        <v>2702</v>
      </c>
      <c r="AF376" s="6" t="s">
        <v>1282</v>
      </c>
      <c r="AG376" s="1">
        <v>9</v>
      </c>
      <c r="AH376" s="6" t="s">
        <v>1281</v>
      </c>
      <c r="AI376" s="6" t="s">
        <v>836</v>
      </c>
      <c r="AJ376" s="107"/>
      <c r="AO376" s="88" t="s">
        <v>2528</v>
      </c>
      <c r="AQ376" s="136"/>
      <c r="AR376" s="107" t="s">
        <v>2570</v>
      </c>
      <c r="AS376" s="6" t="s">
        <v>3002</v>
      </c>
      <c r="AT376" s="6" t="s">
        <v>3003</v>
      </c>
      <c r="AU376" s="76">
        <v>1971</v>
      </c>
      <c r="AV376" s="76">
        <v>2000</v>
      </c>
      <c r="AW376" s="76">
        <v>2000</v>
      </c>
      <c r="AX376" s="76">
        <v>2014</v>
      </c>
      <c r="AY376" s="76">
        <v>2014</v>
      </c>
      <c r="AZ376" s="76">
        <v>2017</v>
      </c>
      <c r="BA376" s="76">
        <v>2017</v>
      </c>
      <c r="BB376" s="1" t="s">
        <v>3175</v>
      </c>
      <c r="BE376" s="184">
        <v>34712001</v>
      </c>
      <c r="BF376" s="97"/>
      <c r="BG376" s="107"/>
      <c r="BJ376" s="107"/>
      <c r="BM376" s="1" t="s">
        <v>2705</v>
      </c>
      <c r="BN376" s="6" t="s">
        <v>1283</v>
      </c>
      <c r="BO376" s="139" t="s">
        <v>2802</v>
      </c>
      <c r="BU376" s="76"/>
      <c r="BV376" s="76"/>
      <c r="BW376" s="76"/>
      <c r="BX376" s="76"/>
      <c r="BY376" s="76"/>
      <c r="BZ376" s="76"/>
      <c r="CA376" s="76"/>
      <c r="CB376" s="107"/>
    </row>
    <row r="377" spans="1:80" s="2" customFormat="1" ht="45" x14ac:dyDescent="0.25">
      <c r="A377" s="96">
        <f t="shared" si="20"/>
        <v>371</v>
      </c>
      <c r="B377" s="135" t="s">
        <v>1280</v>
      </c>
      <c r="C377" s="77" t="s">
        <v>2460</v>
      </c>
      <c r="D377" s="92" t="s">
        <v>2575</v>
      </c>
      <c r="E377" s="135"/>
      <c r="F377" s="2">
        <v>250</v>
      </c>
      <c r="G377" s="89">
        <v>42991</v>
      </c>
      <c r="H377" s="79" t="s">
        <v>2698</v>
      </c>
      <c r="I377" s="135"/>
      <c r="J377" s="135" t="s">
        <v>1287</v>
      </c>
      <c r="K377" s="135" t="s">
        <v>24</v>
      </c>
      <c r="L377" s="79"/>
      <c r="M377" s="139"/>
      <c r="N377" s="78"/>
      <c r="P377" s="79" t="str">
        <f>IF(COUNTIF(L377:O377,"=*")&gt;1,"Multiple", IF(L377="P","Surface",IF(M377="P", "Underground",IF(N377="P", "Placer", IF(O377="P", "Solution","")))))</f>
        <v/>
      </c>
      <c r="Q377" s="95" t="s">
        <v>2486</v>
      </c>
      <c r="R377" s="90" t="s">
        <v>2570</v>
      </c>
      <c r="S377" s="147"/>
      <c r="T377" s="5">
        <v>41.810919400000003</v>
      </c>
      <c r="U377" s="19">
        <v>-108.7898639</v>
      </c>
      <c r="V377" s="141">
        <v>21</v>
      </c>
      <c r="W377" s="141">
        <v>101</v>
      </c>
      <c r="X377" s="142" t="s">
        <v>990</v>
      </c>
      <c r="Y377" s="143"/>
      <c r="Z377" s="135" t="s">
        <v>23</v>
      </c>
      <c r="AA377" s="87" t="s">
        <v>3205</v>
      </c>
      <c r="AB377" s="135" t="s">
        <v>22</v>
      </c>
      <c r="AC377" s="135" t="s">
        <v>315</v>
      </c>
      <c r="AD377" s="124" t="s">
        <v>2701</v>
      </c>
      <c r="AE377" s="125" t="s">
        <v>2702</v>
      </c>
      <c r="AF377" s="7" t="s">
        <v>1282</v>
      </c>
      <c r="AG377" s="2">
        <v>9</v>
      </c>
      <c r="AH377" s="6" t="s">
        <v>1281</v>
      </c>
      <c r="AI377" s="6" t="s">
        <v>836</v>
      </c>
      <c r="AJ377" s="78"/>
      <c r="AO377" s="91" t="s">
        <v>2528</v>
      </c>
      <c r="AQ377" s="141"/>
      <c r="AR377" s="107" t="s">
        <v>2570</v>
      </c>
      <c r="AS377" s="6" t="s">
        <v>3002</v>
      </c>
      <c r="AT377" s="6" t="s">
        <v>3003</v>
      </c>
      <c r="AU377" s="76">
        <v>1971</v>
      </c>
      <c r="AV377" s="76">
        <v>2000</v>
      </c>
      <c r="AW377" s="76">
        <v>2000</v>
      </c>
      <c r="AX377" s="76">
        <v>2014</v>
      </c>
      <c r="AY377" s="76">
        <v>2014</v>
      </c>
      <c r="AZ377" s="76">
        <v>2017</v>
      </c>
      <c r="BA377" s="76">
        <v>2017</v>
      </c>
      <c r="BB377" s="1" t="s">
        <v>3175</v>
      </c>
      <c r="BE377" s="186"/>
      <c r="BF377" s="92"/>
      <c r="BG377" s="78"/>
      <c r="BJ377" s="78"/>
      <c r="BN377" s="7" t="s">
        <v>1283</v>
      </c>
      <c r="BO377" s="139" t="s">
        <v>2802</v>
      </c>
      <c r="BU377" s="77"/>
      <c r="BV377" s="77">
        <v>10.3</v>
      </c>
      <c r="BW377" s="77">
        <v>19.3</v>
      </c>
      <c r="BX377" s="77">
        <v>0.57999999999999996</v>
      </c>
      <c r="BY377" s="77"/>
      <c r="BZ377" s="77"/>
      <c r="CA377" s="77" t="s">
        <v>830</v>
      </c>
      <c r="CB377" s="78"/>
    </row>
    <row r="378" spans="1:80" x14ac:dyDescent="0.25">
      <c r="A378" s="96">
        <f t="shared" si="20"/>
        <v>372</v>
      </c>
      <c r="B378" s="134" t="s">
        <v>280</v>
      </c>
      <c r="D378" s="134" t="s">
        <v>61</v>
      </c>
      <c r="E378" s="134" t="s">
        <v>2726</v>
      </c>
      <c r="F378" s="1">
        <f>F376+1</f>
        <v>251</v>
      </c>
      <c r="G378" s="86">
        <v>42991</v>
      </c>
      <c r="H378" s="87" t="s">
        <v>2698</v>
      </c>
      <c r="I378" s="134"/>
      <c r="J378" s="134" t="s">
        <v>167</v>
      </c>
      <c r="K378" s="134" t="s">
        <v>14</v>
      </c>
      <c r="L378" s="87"/>
      <c r="M378" s="131" t="s">
        <v>2570</v>
      </c>
      <c r="N378" s="107"/>
      <c r="P378" s="87" t="str">
        <f>IF(COUNTIF(L378:O378,"=*")&gt;1,"Multiple", IF(L378="P","Surface",IF(M378="P", "Underground",IF(N378="P", "Placer", IF(O378="P", "Solution","")))))</f>
        <v>Underground</v>
      </c>
      <c r="Q378" s="95" t="s">
        <v>2765</v>
      </c>
      <c r="R378" s="93" t="s">
        <v>2570</v>
      </c>
      <c r="S378" s="33"/>
      <c r="T378" s="12">
        <v>43.955881992899997</v>
      </c>
      <c r="U378" s="13">
        <v>-108.69934879</v>
      </c>
      <c r="V378" s="144">
        <v>46</v>
      </c>
      <c r="W378" s="144">
        <v>99</v>
      </c>
      <c r="X378" s="137">
        <v>14</v>
      </c>
      <c r="Y378" s="138" t="s">
        <v>807</v>
      </c>
      <c r="Z378" s="134" t="s">
        <v>92</v>
      </c>
      <c r="AA378" s="87" t="s">
        <v>3205</v>
      </c>
      <c r="AB378" s="134" t="s">
        <v>61</v>
      </c>
      <c r="AC378" s="134" t="s">
        <v>7</v>
      </c>
      <c r="AD378" s="124" t="s">
        <v>2701</v>
      </c>
      <c r="AE378" s="125" t="s">
        <v>2702</v>
      </c>
      <c r="AH378" s="6" t="s">
        <v>831</v>
      </c>
      <c r="AI378" s="6" t="s">
        <v>846</v>
      </c>
      <c r="AJ378" s="107"/>
      <c r="AO378" s="88" t="s">
        <v>2528</v>
      </c>
      <c r="AQ378" s="136"/>
      <c r="AR378" s="107" t="s">
        <v>2856</v>
      </c>
      <c r="BE378" s="184"/>
      <c r="BG378" s="107"/>
      <c r="BJ378" s="107"/>
      <c r="BO378" s="131" t="s">
        <v>2938</v>
      </c>
      <c r="BU378" s="76"/>
      <c r="BV378" s="76"/>
      <c r="BW378" s="76"/>
      <c r="BX378" s="76"/>
      <c r="BY378" s="76"/>
      <c r="BZ378" s="76"/>
      <c r="CA378" s="76"/>
      <c r="CB378" s="107"/>
    </row>
    <row r="379" spans="1:80" ht="45" x14ac:dyDescent="0.25">
      <c r="A379" s="96">
        <f t="shared" si="20"/>
        <v>373</v>
      </c>
      <c r="B379" s="134" t="s">
        <v>1284</v>
      </c>
      <c r="D379" s="134" t="s">
        <v>2697</v>
      </c>
      <c r="E379" s="134" t="s">
        <v>2726</v>
      </c>
      <c r="F379" s="1">
        <f t="shared" ref="F379:F426" si="22">F378+1</f>
        <v>252</v>
      </c>
      <c r="G379" s="86">
        <v>42991</v>
      </c>
      <c r="H379" s="87" t="s">
        <v>2698</v>
      </c>
      <c r="I379" s="134"/>
      <c r="J379" s="134" t="s">
        <v>1287</v>
      </c>
      <c r="K379" s="134" t="s">
        <v>24</v>
      </c>
      <c r="L379" s="131" t="s">
        <v>2570</v>
      </c>
      <c r="N379" s="107"/>
      <c r="P379" s="87" t="str">
        <f>IF(COUNTIF(L379:O379,"=*")&gt;1,"Multiple", IF(L379="P","Surface",IF(M379="P", "Underground",IF(N379="P", "Placer", IF(O379="P", "Solution","")))))</f>
        <v>Surface</v>
      </c>
      <c r="Q379" s="95" t="s">
        <v>3181</v>
      </c>
      <c r="R379" s="93" t="s">
        <v>2570</v>
      </c>
      <c r="S379" s="148"/>
      <c r="T379" s="4">
        <v>41.757178000000003</v>
      </c>
      <c r="U379" s="9">
        <v>-108.716887</v>
      </c>
      <c r="V379" s="136">
        <v>21</v>
      </c>
      <c r="W379" s="136">
        <v>100</v>
      </c>
      <c r="X379" s="137" t="s">
        <v>990</v>
      </c>
      <c r="Y379" s="138"/>
      <c r="Z379" s="134" t="s">
        <v>23</v>
      </c>
      <c r="AA379" s="87" t="s">
        <v>3206</v>
      </c>
      <c r="AB379" s="134" t="s">
        <v>1285</v>
      </c>
      <c r="AC379" s="134" t="s">
        <v>1286</v>
      </c>
      <c r="AD379" s="124" t="s">
        <v>2701</v>
      </c>
      <c r="AE379" s="125" t="s">
        <v>2702</v>
      </c>
      <c r="AF379" s="6" t="s">
        <v>2442</v>
      </c>
      <c r="AG379" s="1">
        <v>15</v>
      </c>
      <c r="AH379" s="1" t="s">
        <v>2441</v>
      </c>
      <c r="AI379" s="6" t="s">
        <v>836</v>
      </c>
      <c r="AJ379" s="107"/>
      <c r="AO379" s="88" t="s">
        <v>2528</v>
      </c>
      <c r="AQ379" s="136"/>
      <c r="AR379" s="107" t="s">
        <v>2570</v>
      </c>
      <c r="AS379" s="6" t="s">
        <v>1288</v>
      </c>
      <c r="AT379" s="6" t="s">
        <v>1288</v>
      </c>
      <c r="AU379" s="76">
        <v>2004</v>
      </c>
      <c r="AV379" s="76">
        <v>2013</v>
      </c>
      <c r="BA379" s="76">
        <v>2013</v>
      </c>
      <c r="BE379" s="184">
        <v>11678069</v>
      </c>
      <c r="BF379" s="97"/>
      <c r="BG379" s="107"/>
      <c r="BJ379" s="107"/>
      <c r="BM379" s="1" t="s">
        <v>2705</v>
      </c>
      <c r="BN379" s="6" t="s">
        <v>1289</v>
      </c>
      <c r="BO379" s="131"/>
      <c r="BR379" s="1" t="s">
        <v>2443</v>
      </c>
      <c r="BU379" s="76"/>
      <c r="BV379" s="76"/>
      <c r="BW379" s="76"/>
      <c r="BX379" s="76"/>
      <c r="BY379" s="76"/>
      <c r="BZ379" s="76"/>
      <c r="CA379" s="76"/>
      <c r="CB379" s="107"/>
    </row>
    <row r="380" spans="1:80" s="2" customFormat="1" ht="45" x14ac:dyDescent="0.25">
      <c r="A380" s="96">
        <f t="shared" si="20"/>
        <v>374</v>
      </c>
      <c r="B380" s="135" t="s">
        <v>1284</v>
      </c>
      <c r="C380" s="77" t="s">
        <v>2460</v>
      </c>
      <c r="D380" s="92" t="s">
        <v>2575</v>
      </c>
      <c r="E380" s="135"/>
      <c r="F380" s="2">
        <v>252</v>
      </c>
      <c r="G380" s="89">
        <v>42991</v>
      </c>
      <c r="H380" s="79" t="s">
        <v>2698</v>
      </c>
      <c r="I380" s="135"/>
      <c r="J380" s="135" t="s">
        <v>1287</v>
      </c>
      <c r="K380" s="135" t="s">
        <v>24</v>
      </c>
      <c r="L380" s="139"/>
      <c r="M380" s="77"/>
      <c r="N380" s="78"/>
      <c r="P380" s="79" t="str">
        <f>IF(COUNTIF(L380:O380,"=*")&gt;1,"Multiple", IF(L380="P","Surface",IF(M380="P", "Underground",IF(N380="P", "Placer", IF(O380="P", "Solution","")))))</f>
        <v/>
      </c>
      <c r="Q380" s="95" t="s">
        <v>2486</v>
      </c>
      <c r="R380" s="90" t="s">
        <v>2570</v>
      </c>
      <c r="S380" s="147"/>
      <c r="T380" s="5">
        <v>41.757178000000003</v>
      </c>
      <c r="U380" s="19">
        <v>-108.716887</v>
      </c>
      <c r="V380" s="141">
        <v>21</v>
      </c>
      <c r="W380" s="141">
        <v>100</v>
      </c>
      <c r="X380" s="142" t="s">
        <v>990</v>
      </c>
      <c r="Y380" s="143"/>
      <c r="Z380" s="135" t="s">
        <v>23</v>
      </c>
      <c r="AA380" s="87" t="s">
        <v>3206</v>
      </c>
      <c r="AB380" s="135" t="s">
        <v>1285</v>
      </c>
      <c r="AC380" s="135" t="s">
        <v>1286</v>
      </c>
      <c r="AD380" s="124" t="s">
        <v>2701</v>
      </c>
      <c r="AE380" s="125" t="s">
        <v>2702</v>
      </c>
      <c r="AF380" s="7" t="s">
        <v>2442</v>
      </c>
      <c r="AG380" s="2">
        <v>15</v>
      </c>
      <c r="AH380" s="1" t="s">
        <v>2441</v>
      </c>
      <c r="AI380" s="6" t="s">
        <v>836</v>
      </c>
      <c r="AJ380" s="78"/>
      <c r="AO380" s="91" t="s">
        <v>2528</v>
      </c>
      <c r="AQ380" s="141"/>
      <c r="AR380" s="107" t="s">
        <v>2570</v>
      </c>
      <c r="AS380" s="6" t="s">
        <v>1288</v>
      </c>
      <c r="AT380" s="6" t="s">
        <v>1288</v>
      </c>
      <c r="AU380" s="76">
        <v>2004</v>
      </c>
      <c r="AV380" s="76">
        <v>2013</v>
      </c>
      <c r="AW380" s="76"/>
      <c r="AX380" s="76"/>
      <c r="AY380" s="76"/>
      <c r="AZ380" s="76"/>
      <c r="BA380" s="76">
        <v>2013</v>
      </c>
      <c r="BE380" s="186"/>
      <c r="BF380" s="92"/>
      <c r="BG380" s="78"/>
      <c r="BJ380" s="78"/>
      <c r="BN380" s="7" t="s">
        <v>1289</v>
      </c>
      <c r="BO380" s="139"/>
      <c r="BR380" s="2" t="s">
        <v>2443</v>
      </c>
      <c r="BU380" s="77">
        <v>8740</v>
      </c>
      <c r="BV380" s="77">
        <v>11.86</v>
      </c>
      <c r="BW380" s="77">
        <v>18.5</v>
      </c>
      <c r="BX380" s="77">
        <v>0.62</v>
      </c>
      <c r="BY380" s="77"/>
      <c r="BZ380" s="77"/>
      <c r="CA380" s="77" t="s">
        <v>830</v>
      </c>
      <c r="CB380" s="78"/>
    </row>
    <row r="381" spans="1:80" x14ac:dyDescent="0.25">
      <c r="A381" s="96">
        <f t="shared" si="20"/>
        <v>375</v>
      </c>
      <c r="B381" s="134" t="s">
        <v>281</v>
      </c>
      <c r="D381" s="134" t="s">
        <v>2697</v>
      </c>
      <c r="E381" s="134" t="s">
        <v>2726</v>
      </c>
      <c r="F381" s="1">
        <f>F379+1</f>
        <v>253</v>
      </c>
      <c r="G381" s="86">
        <v>42991</v>
      </c>
      <c r="H381" s="87" t="s">
        <v>2698</v>
      </c>
      <c r="I381" s="134"/>
      <c r="J381" s="134" t="s">
        <v>101</v>
      </c>
      <c r="K381" s="134" t="s">
        <v>65</v>
      </c>
      <c r="L381" s="87"/>
      <c r="M381" s="131" t="s">
        <v>2570</v>
      </c>
      <c r="N381" s="107"/>
      <c r="P381" s="87" t="str">
        <f>IF(COUNTIF(L381:O381,"=*")&gt;1,"Multiple", IF(L381="P","Surface",IF(M381="P", "Underground",IF(N381="P", "Placer", IF(O381="P", "Solution","")))))</f>
        <v>Underground</v>
      </c>
      <c r="Q381" s="95" t="s">
        <v>11</v>
      </c>
      <c r="R381" s="93" t="s">
        <v>2570</v>
      </c>
      <c r="S381" s="33"/>
      <c r="T381" s="12">
        <v>42.875471270600002</v>
      </c>
      <c r="U381" s="13">
        <v>-108.56312919200001</v>
      </c>
      <c r="V381" s="144">
        <v>34</v>
      </c>
      <c r="W381" s="144">
        <v>98</v>
      </c>
      <c r="X381" s="137">
        <v>34</v>
      </c>
      <c r="Y381" s="138"/>
      <c r="Z381" s="134" t="s">
        <v>63</v>
      </c>
      <c r="AA381" s="87" t="s">
        <v>3206</v>
      </c>
      <c r="AB381" s="134" t="s">
        <v>22</v>
      </c>
      <c r="AC381" s="134" t="s">
        <v>7</v>
      </c>
      <c r="AD381" s="124" t="s">
        <v>2701</v>
      </c>
      <c r="AE381" s="125" t="s">
        <v>2702</v>
      </c>
      <c r="AF381" s="6" t="s">
        <v>1005</v>
      </c>
      <c r="AH381" s="6" t="s">
        <v>831</v>
      </c>
      <c r="AI381" s="6" t="s">
        <v>846</v>
      </c>
      <c r="AJ381" s="107"/>
      <c r="AO381" s="88" t="s">
        <v>2528</v>
      </c>
      <c r="AQ381" s="136"/>
      <c r="AR381" s="107" t="s">
        <v>2570</v>
      </c>
      <c r="BE381" s="184"/>
      <c r="BG381" s="107"/>
      <c r="BJ381" s="107"/>
      <c r="BO381" s="131" t="s">
        <v>7</v>
      </c>
      <c r="BR381" s="15" t="s">
        <v>1290</v>
      </c>
      <c r="BU381" s="76"/>
      <c r="BV381" s="76"/>
      <c r="BW381" s="76"/>
      <c r="BX381" s="76"/>
      <c r="BY381" s="76"/>
      <c r="BZ381" s="76"/>
      <c r="CA381" s="76"/>
      <c r="CB381" s="107"/>
    </row>
    <row r="382" spans="1:80" ht="45" x14ac:dyDescent="0.25">
      <c r="A382" s="96">
        <f t="shared" si="20"/>
        <v>376</v>
      </c>
      <c r="B382" s="134" t="s">
        <v>282</v>
      </c>
      <c r="D382" s="134" t="s">
        <v>2697</v>
      </c>
      <c r="E382" s="134" t="s">
        <v>2726</v>
      </c>
      <c r="F382" s="1">
        <f t="shared" si="22"/>
        <v>254</v>
      </c>
      <c r="G382" s="86">
        <v>42991</v>
      </c>
      <c r="H382" s="87" t="s">
        <v>2698</v>
      </c>
      <c r="I382" s="134" t="s">
        <v>2315</v>
      </c>
      <c r="J382" s="134" t="s">
        <v>15</v>
      </c>
      <c r="K382" s="134" t="s">
        <v>16</v>
      </c>
      <c r="L382" s="87"/>
      <c r="M382" s="131" t="s">
        <v>2570</v>
      </c>
      <c r="N382" s="107"/>
      <c r="P382" s="87" t="str">
        <f>IF(COUNTIF(L382:O382,"=*")&gt;1,"Multiple", IF(L382="P","Surface",IF(M382="P", "Underground",IF(N382="P", "Placer", IF(O382="P", "Solution","")))))</f>
        <v>Underground</v>
      </c>
      <c r="Q382" s="95" t="s">
        <v>11</v>
      </c>
      <c r="R382" s="93" t="s">
        <v>2570</v>
      </c>
      <c r="S382" s="33"/>
      <c r="T382" s="12">
        <v>44.871489394400001</v>
      </c>
      <c r="U382" s="13">
        <v>-106.976416434</v>
      </c>
      <c r="V382" s="144">
        <v>57</v>
      </c>
      <c r="W382" s="144">
        <v>84</v>
      </c>
      <c r="X382" s="137">
        <v>34</v>
      </c>
      <c r="Y382" s="138"/>
      <c r="Z382" s="134" t="s">
        <v>15</v>
      </c>
      <c r="AA382" s="87" t="s">
        <v>3205</v>
      </c>
      <c r="AB382" s="134" t="s">
        <v>22</v>
      </c>
      <c r="AC382" s="134" t="s">
        <v>7</v>
      </c>
      <c r="AD382" s="124" t="s">
        <v>2701</v>
      </c>
      <c r="AE382" s="125" t="s">
        <v>2702</v>
      </c>
      <c r="AF382" s="6" t="s">
        <v>282</v>
      </c>
      <c r="AG382" s="1">
        <v>12</v>
      </c>
      <c r="AH382" s="6" t="s">
        <v>806</v>
      </c>
      <c r="AI382" s="6" t="s">
        <v>836</v>
      </c>
      <c r="AJ382" s="107"/>
      <c r="AO382" s="88" t="s">
        <v>2528</v>
      </c>
      <c r="AQ382" s="136"/>
      <c r="AR382" s="107" t="s">
        <v>2570</v>
      </c>
      <c r="AS382" s="6" t="s">
        <v>2314</v>
      </c>
      <c r="AT382" s="6" t="s">
        <v>2314</v>
      </c>
      <c r="AU382" s="76">
        <v>1893</v>
      </c>
      <c r="AV382" s="76">
        <v>1923</v>
      </c>
      <c r="BA382" s="76">
        <v>1923</v>
      </c>
      <c r="BE382" s="184"/>
      <c r="BG382" s="107"/>
      <c r="BJ382" s="107"/>
      <c r="BN382" s="6" t="s">
        <v>1291</v>
      </c>
      <c r="BO382" s="131" t="s">
        <v>2777</v>
      </c>
      <c r="BR382" s="15" t="s">
        <v>1303</v>
      </c>
      <c r="BU382" s="76"/>
      <c r="BV382" s="76"/>
      <c r="BW382" s="76"/>
      <c r="BX382" s="76"/>
      <c r="BY382" s="76"/>
      <c r="BZ382" s="76"/>
      <c r="CA382" s="76"/>
      <c r="CB382" s="107"/>
    </row>
    <row r="383" spans="1:80" s="2" customFormat="1" ht="45" x14ac:dyDescent="0.25">
      <c r="A383" s="96">
        <f t="shared" si="20"/>
        <v>377</v>
      </c>
      <c r="B383" s="135" t="s">
        <v>282</v>
      </c>
      <c r="C383" s="77" t="s">
        <v>2460</v>
      </c>
      <c r="D383" s="92" t="s">
        <v>2575</v>
      </c>
      <c r="E383" s="135"/>
      <c r="F383" s="2">
        <v>254</v>
      </c>
      <c r="G383" s="89">
        <v>42991</v>
      </c>
      <c r="H383" s="79" t="s">
        <v>2698</v>
      </c>
      <c r="I383" s="135" t="s">
        <v>2315</v>
      </c>
      <c r="J383" s="135" t="s">
        <v>15</v>
      </c>
      <c r="K383" s="135" t="s">
        <v>16</v>
      </c>
      <c r="L383" s="79"/>
      <c r="M383" s="139"/>
      <c r="N383" s="78"/>
      <c r="P383" s="79" t="str">
        <f>IF(COUNTIF(L383:O383,"=*")&gt;1,"Multiple", IF(L383="P","Surface",IF(M383="P", "Underground",IF(N383="P", "Placer", IF(O383="P", "Solution","")))))</f>
        <v/>
      </c>
      <c r="Q383" s="95" t="s">
        <v>2486</v>
      </c>
      <c r="R383" s="90" t="s">
        <v>2570</v>
      </c>
      <c r="S383" s="34"/>
      <c r="T383" s="26">
        <v>44.871489394400001</v>
      </c>
      <c r="U383" s="27">
        <v>-106.976416434</v>
      </c>
      <c r="V383" s="145">
        <v>57</v>
      </c>
      <c r="W383" s="145">
        <v>84</v>
      </c>
      <c r="X383" s="142">
        <v>34</v>
      </c>
      <c r="Y383" s="143"/>
      <c r="Z383" s="135" t="s">
        <v>15</v>
      </c>
      <c r="AA383" s="87" t="s">
        <v>3205</v>
      </c>
      <c r="AB383" s="135" t="s">
        <v>22</v>
      </c>
      <c r="AC383" s="135" t="s">
        <v>7</v>
      </c>
      <c r="AD383" s="124" t="s">
        <v>2701</v>
      </c>
      <c r="AE383" s="125" t="s">
        <v>2702</v>
      </c>
      <c r="AF383" s="7" t="s">
        <v>282</v>
      </c>
      <c r="AG383" s="2">
        <v>12</v>
      </c>
      <c r="AH383" s="6" t="s">
        <v>806</v>
      </c>
      <c r="AI383" s="6" t="s">
        <v>836</v>
      </c>
      <c r="AJ383" s="78"/>
      <c r="AO383" s="91" t="s">
        <v>2528</v>
      </c>
      <c r="AQ383" s="141"/>
      <c r="AR383" s="107" t="s">
        <v>2570</v>
      </c>
      <c r="AS383" s="6" t="s">
        <v>2314</v>
      </c>
      <c r="AT383" s="6" t="s">
        <v>2314</v>
      </c>
      <c r="AU383" s="76">
        <v>1893</v>
      </c>
      <c r="AV383" s="76">
        <v>1923</v>
      </c>
      <c r="AW383" s="76"/>
      <c r="AX383" s="76"/>
      <c r="AY383" s="76"/>
      <c r="AZ383" s="76"/>
      <c r="BA383" s="76">
        <v>1923</v>
      </c>
      <c r="BE383" s="186"/>
      <c r="BG383" s="78"/>
      <c r="BJ383" s="78"/>
      <c r="BN383" s="7" t="s">
        <v>1291</v>
      </c>
      <c r="BO383" s="131" t="s">
        <v>2777</v>
      </c>
      <c r="BR383" s="17" t="s">
        <v>1303</v>
      </c>
      <c r="BU383" s="77">
        <v>8903</v>
      </c>
      <c r="BV383" s="77">
        <v>4.71</v>
      </c>
      <c r="BW383" s="77">
        <v>24.7</v>
      </c>
      <c r="BX383" s="77">
        <v>0.39</v>
      </c>
      <c r="BY383" s="77">
        <v>37.549999999999997</v>
      </c>
      <c r="BZ383" s="77">
        <v>33.04</v>
      </c>
      <c r="CA383" s="77" t="s">
        <v>842</v>
      </c>
      <c r="CB383" s="78"/>
    </row>
    <row r="384" spans="1:80" x14ac:dyDescent="0.25">
      <c r="A384" s="96">
        <f t="shared" si="20"/>
        <v>378</v>
      </c>
      <c r="B384" s="134" t="s">
        <v>283</v>
      </c>
      <c r="D384" s="134" t="s">
        <v>2697</v>
      </c>
      <c r="E384" s="134" t="s">
        <v>2726</v>
      </c>
      <c r="F384" s="1">
        <f>F382+1</f>
        <v>255</v>
      </c>
      <c r="G384" s="86">
        <v>42991</v>
      </c>
      <c r="H384" s="87" t="s">
        <v>2698</v>
      </c>
      <c r="I384" s="134" t="s">
        <v>1293</v>
      </c>
      <c r="J384" s="134" t="s">
        <v>15</v>
      </c>
      <c r="K384" s="134" t="s">
        <v>16</v>
      </c>
      <c r="L384" s="87"/>
      <c r="M384" s="131" t="s">
        <v>2570</v>
      </c>
      <c r="N384" s="107"/>
      <c r="P384" s="87" t="str">
        <f>IF(COUNTIF(L384:O384,"=*")&gt;1,"Multiple", IF(L384="P","Surface",IF(M384="P", "Underground",IF(N384="P", "Placer", IF(O384="P", "Solution","")))))</f>
        <v>Underground</v>
      </c>
      <c r="Q384" s="95" t="s">
        <v>11</v>
      </c>
      <c r="R384" s="93" t="s">
        <v>2570</v>
      </c>
      <c r="S384" s="33"/>
      <c r="T384" s="12">
        <v>44.871489394400001</v>
      </c>
      <c r="U384" s="13">
        <v>-106.976416434</v>
      </c>
      <c r="V384" s="144">
        <v>57</v>
      </c>
      <c r="W384" s="144">
        <v>84</v>
      </c>
      <c r="X384" s="137">
        <v>34</v>
      </c>
      <c r="Y384" s="138"/>
      <c r="Z384" s="134" t="s">
        <v>15</v>
      </c>
      <c r="AA384" s="87" t="s">
        <v>3205</v>
      </c>
      <c r="AB384" s="134" t="s">
        <v>22</v>
      </c>
      <c r="AC384" s="134" t="s">
        <v>7</v>
      </c>
      <c r="AD384" s="124" t="s">
        <v>2701</v>
      </c>
      <c r="AE384" s="125" t="s">
        <v>2702</v>
      </c>
      <c r="AF384" s="6" t="s">
        <v>283</v>
      </c>
      <c r="AG384" s="1">
        <v>8</v>
      </c>
      <c r="AH384" s="6" t="s">
        <v>806</v>
      </c>
      <c r="AI384" s="6" t="s">
        <v>836</v>
      </c>
      <c r="AJ384" s="107"/>
      <c r="AO384" s="88" t="s">
        <v>2528</v>
      </c>
      <c r="AQ384" s="136"/>
      <c r="AR384" s="107" t="s">
        <v>2570</v>
      </c>
      <c r="AU384" s="76">
        <v>1924</v>
      </c>
      <c r="AV384" s="76">
        <v>1924</v>
      </c>
      <c r="BA384" s="76">
        <v>1924</v>
      </c>
      <c r="BE384" s="184" t="s">
        <v>807</v>
      </c>
      <c r="BG384" s="107"/>
      <c r="BJ384" s="107"/>
      <c r="BO384" s="87" t="s">
        <v>2789</v>
      </c>
      <c r="BR384" s="15" t="s">
        <v>1303</v>
      </c>
      <c r="BU384" s="76"/>
      <c r="BV384" s="76"/>
      <c r="BW384" s="76"/>
      <c r="BX384" s="76"/>
      <c r="BY384" s="76"/>
      <c r="BZ384" s="76"/>
      <c r="CA384" s="76"/>
      <c r="CB384" s="107"/>
    </row>
    <row r="385" spans="1:80" s="2" customFormat="1" x14ac:dyDescent="0.25">
      <c r="A385" s="96">
        <f t="shared" si="20"/>
        <v>379</v>
      </c>
      <c r="B385" s="135" t="s">
        <v>283</v>
      </c>
      <c r="C385" s="77" t="s">
        <v>2460</v>
      </c>
      <c r="D385" s="92" t="s">
        <v>2575</v>
      </c>
      <c r="E385" s="135"/>
      <c r="F385" s="2">
        <f>F383+1</f>
        <v>255</v>
      </c>
      <c r="G385" s="89">
        <v>42991</v>
      </c>
      <c r="H385" s="79" t="s">
        <v>2698</v>
      </c>
      <c r="I385" s="135" t="s">
        <v>1293</v>
      </c>
      <c r="J385" s="135" t="s">
        <v>15</v>
      </c>
      <c r="K385" s="135" t="s">
        <v>16</v>
      </c>
      <c r="L385" s="79"/>
      <c r="M385" s="139"/>
      <c r="N385" s="78"/>
      <c r="P385" s="79" t="str">
        <f>IF(COUNTIF(L385:O385,"=*")&gt;1,"Multiple", IF(L385="P","Surface",IF(M385="P", "Underground",IF(N385="P", "Placer", IF(O385="P", "Solution","")))))</f>
        <v/>
      </c>
      <c r="Q385" s="95" t="s">
        <v>2486</v>
      </c>
      <c r="R385" s="90" t="s">
        <v>2570</v>
      </c>
      <c r="S385" s="34"/>
      <c r="T385" s="26">
        <v>44.871489394400001</v>
      </c>
      <c r="U385" s="27">
        <v>-106.976416434</v>
      </c>
      <c r="V385" s="145">
        <v>57</v>
      </c>
      <c r="W385" s="145">
        <v>84</v>
      </c>
      <c r="X385" s="142">
        <v>34</v>
      </c>
      <c r="Y385" s="143"/>
      <c r="Z385" s="135" t="s">
        <v>15</v>
      </c>
      <c r="AA385" s="87" t="s">
        <v>3205</v>
      </c>
      <c r="AB385" s="135" t="s">
        <v>22</v>
      </c>
      <c r="AC385" s="135" t="s">
        <v>7</v>
      </c>
      <c r="AD385" s="124" t="s">
        <v>2701</v>
      </c>
      <c r="AE385" s="125" t="s">
        <v>2702</v>
      </c>
      <c r="AF385" s="7" t="s">
        <v>283</v>
      </c>
      <c r="AG385" s="2">
        <v>8</v>
      </c>
      <c r="AH385" s="6" t="s">
        <v>806</v>
      </c>
      <c r="AI385" s="6" t="s">
        <v>836</v>
      </c>
      <c r="AJ385" s="78"/>
      <c r="AO385" s="91" t="s">
        <v>2528</v>
      </c>
      <c r="AQ385" s="141"/>
      <c r="AR385" s="107" t="s">
        <v>2570</v>
      </c>
      <c r="AS385" s="7"/>
      <c r="AT385" s="7"/>
      <c r="AU385" s="77">
        <v>1924</v>
      </c>
      <c r="AV385" s="77">
        <v>1924</v>
      </c>
      <c r="AW385" s="77"/>
      <c r="AX385" s="77"/>
      <c r="AY385" s="77"/>
      <c r="AZ385" s="77"/>
      <c r="BA385" s="77">
        <v>1924</v>
      </c>
      <c r="BE385" s="186" t="s">
        <v>807</v>
      </c>
      <c r="BG385" s="78"/>
      <c r="BJ385" s="78"/>
      <c r="BN385" s="7"/>
      <c r="BO385" s="87" t="s">
        <v>2789</v>
      </c>
      <c r="BR385" s="17" t="s">
        <v>1303</v>
      </c>
      <c r="BU385" s="77">
        <v>9223</v>
      </c>
      <c r="BV385" s="77">
        <v>6.91</v>
      </c>
      <c r="BW385" s="77">
        <v>21.26</v>
      </c>
      <c r="BX385" s="77">
        <v>1.1200000000000001</v>
      </c>
      <c r="BY385" s="77">
        <v>34.08</v>
      </c>
      <c r="BZ385" s="77">
        <v>37.75</v>
      </c>
      <c r="CA385" s="77" t="s">
        <v>1292</v>
      </c>
      <c r="CB385" s="78"/>
    </row>
    <row r="386" spans="1:80" x14ac:dyDescent="0.25">
      <c r="A386" s="96">
        <f t="shared" si="20"/>
        <v>380</v>
      </c>
      <c r="B386" s="134" t="s">
        <v>284</v>
      </c>
      <c r="D386" s="134" t="s">
        <v>2697</v>
      </c>
      <c r="E386" s="134" t="s">
        <v>2726</v>
      </c>
      <c r="F386" s="1">
        <f>F384+1</f>
        <v>256</v>
      </c>
      <c r="G386" s="86">
        <v>42991</v>
      </c>
      <c r="H386" s="87" t="s">
        <v>2698</v>
      </c>
      <c r="I386" s="134"/>
      <c r="J386" s="134" t="s">
        <v>77</v>
      </c>
      <c r="K386" s="134" t="s">
        <v>78</v>
      </c>
      <c r="L386" s="87"/>
      <c r="M386" s="131" t="s">
        <v>2570</v>
      </c>
      <c r="N386" s="107"/>
      <c r="P386" s="87" t="str">
        <f>IF(COUNTIF(L386:O386,"=*")&gt;1,"Multiple", IF(L386="P","Surface",IF(M386="P", "Underground",IF(N386="P", "Placer", IF(O386="P", "Solution","")))))</f>
        <v>Underground</v>
      </c>
      <c r="Q386" s="95" t="s">
        <v>2768</v>
      </c>
      <c r="R386" s="93" t="s">
        <v>2570</v>
      </c>
      <c r="S386" s="33"/>
      <c r="T386" s="12">
        <v>41.747987059700002</v>
      </c>
      <c r="U386" s="13">
        <v>-107.282541912</v>
      </c>
      <c r="V386" s="144">
        <v>21</v>
      </c>
      <c r="W386" s="144">
        <v>88</v>
      </c>
      <c r="X386" s="137">
        <v>36</v>
      </c>
      <c r="Y386" s="138"/>
      <c r="Z386" s="134" t="s">
        <v>8</v>
      </c>
      <c r="AA386" s="87" t="s">
        <v>3205</v>
      </c>
      <c r="AB386" s="134" t="s">
        <v>5</v>
      </c>
      <c r="AC386" s="134" t="s">
        <v>6</v>
      </c>
      <c r="AD386" s="124" t="s">
        <v>2701</v>
      </c>
      <c r="AE386" s="125" t="s">
        <v>2702</v>
      </c>
      <c r="AG386" s="1">
        <v>5</v>
      </c>
      <c r="AH386" s="6" t="s">
        <v>831</v>
      </c>
      <c r="AI386" s="6" t="s">
        <v>846</v>
      </c>
      <c r="AJ386" s="107"/>
      <c r="AO386" s="88" t="s">
        <v>2528</v>
      </c>
      <c r="AQ386" s="136"/>
      <c r="AR386" s="107" t="s">
        <v>2570</v>
      </c>
      <c r="AS386" s="6" t="s">
        <v>1295</v>
      </c>
      <c r="AT386" s="6" t="s">
        <v>1295</v>
      </c>
      <c r="AU386" s="76">
        <v>1886</v>
      </c>
      <c r="AV386" s="76">
        <v>1901</v>
      </c>
      <c r="BA386" s="76">
        <v>1901</v>
      </c>
      <c r="BE386" s="184"/>
      <c r="BG386" s="107"/>
      <c r="BJ386" s="107"/>
      <c r="BO386" s="87" t="s">
        <v>3139</v>
      </c>
      <c r="BR386" s="15" t="s">
        <v>1294</v>
      </c>
      <c r="BU386" s="76"/>
      <c r="BV386" s="76"/>
      <c r="BW386" s="76"/>
      <c r="BX386" s="76"/>
      <c r="BY386" s="76"/>
      <c r="BZ386" s="76"/>
      <c r="CA386" s="76"/>
      <c r="CB386" s="107"/>
    </row>
    <row r="387" spans="1:80" s="2" customFormat="1" x14ac:dyDescent="0.25">
      <c r="A387" s="96">
        <f t="shared" si="20"/>
        <v>381</v>
      </c>
      <c r="B387" s="135" t="s">
        <v>284</v>
      </c>
      <c r="C387" s="77" t="s">
        <v>2460</v>
      </c>
      <c r="D387" s="92" t="s">
        <v>2575</v>
      </c>
      <c r="E387" s="135"/>
      <c r="F387" s="2">
        <f>F385+1</f>
        <v>256</v>
      </c>
      <c r="G387" s="89">
        <v>42991</v>
      </c>
      <c r="H387" s="79" t="s">
        <v>2698</v>
      </c>
      <c r="I387" s="135"/>
      <c r="J387" s="135" t="s">
        <v>77</v>
      </c>
      <c r="K387" s="135" t="s">
        <v>78</v>
      </c>
      <c r="L387" s="79"/>
      <c r="M387" s="139"/>
      <c r="N387" s="78"/>
      <c r="P387" s="79" t="str">
        <f>IF(COUNTIF(L387:O387,"=*")&gt;1,"Multiple", IF(L387="P","Surface",IF(M387="P", "Underground",IF(N387="P", "Placer", IF(O387="P", "Solution","")))))</f>
        <v/>
      </c>
      <c r="Q387" s="95" t="s">
        <v>2486</v>
      </c>
      <c r="R387" s="90" t="s">
        <v>2570</v>
      </c>
      <c r="S387" s="34"/>
      <c r="T387" s="26">
        <v>41.747987059700002</v>
      </c>
      <c r="U387" s="27">
        <v>-107.282541912</v>
      </c>
      <c r="V387" s="145">
        <v>21</v>
      </c>
      <c r="W387" s="145">
        <v>88</v>
      </c>
      <c r="X387" s="142">
        <v>36</v>
      </c>
      <c r="Y387" s="143"/>
      <c r="Z387" s="135" t="s">
        <v>8</v>
      </c>
      <c r="AA387" s="87" t="s">
        <v>3205</v>
      </c>
      <c r="AB387" s="135" t="s">
        <v>5</v>
      </c>
      <c r="AC387" s="135" t="s">
        <v>6</v>
      </c>
      <c r="AD387" s="124" t="s">
        <v>2701</v>
      </c>
      <c r="AE387" s="125" t="s">
        <v>2702</v>
      </c>
      <c r="AF387" s="7"/>
      <c r="AG387" s="2">
        <v>5</v>
      </c>
      <c r="AH387" s="6" t="s">
        <v>831</v>
      </c>
      <c r="AI387" s="6" t="s">
        <v>846</v>
      </c>
      <c r="AJ387" s="78"/>
      <c r="AO387" s="91" t="s">
        <v>2528</v>
      </c>
      <c r="AQ387" s="141"/>
      <c r="AR387" s="107" t="s">
        <v>2570</v>
      </c>
      <c r="AS387" s="6" t="s">
        <v>1295</v>
      </c>
      <c r="AT387" s="6" t="s">
        <v>1295</v>
      </c>
      <c r="AU387" s="76">
        <v>1886</v>
      </c>
      <c r="AV387" s="76">
        <v>1901</v>
      </c>
      <c r="AW387" s="76"/>
      <c r="AX387" s="76"/>
      <c r="AY387" s="76"/>
      <c r="AZ387" s="76"/>
      <c r="BA387" s="76">
        <v>1901</v>
      </c>
      <c r="BE387" s="186"/>
      <c r="BG387" s="78"/>
      <c r="BJ387" s="78"/>
      <c r="BN387" s="7"/>
      <c r="BO387" s="87" t="s">
        <v>3139</v>
      </c>
      <c r="BR387" s="17" t="s">
        <v>1294</v>
      </c>
      <c r="BU387" s="77">
        <v>11009</v>
      </c>
      <c r="BV387" s="77">
        <v>8.44</v>
      </c>
      <c r="BW387" s="77">
        <v>10.14</v>
      </c>
      <c r="BX387" s="77">
        <v>0.49</v>
      </c>
      <c r="BY387" s="77">
        <v>33.869999999999997</v>
      </c>
      <c r="BZ387" s="77">
        <v>47.55</v>
      </c>
      <c r="CA387" s="77" t="s">
        <v>841</v>
      </c>
      <c r="CB387" s="78"/>
    </row>
    <row r="388" spans="1:80" x14ac:dyDescent="0.25">
      <c r="A388" s="96">
        <f t="shared" si="20"/>
        <v>382</v>
      </c>
      <c r="B388" s="134" t="s">
        <v>1296</v>
      </c>
      <c r="D388" s="134" t="s">
        <v>2697</v>
      </c>
      <c r="E388" s="134" t="s">
        <v>796</v>
      </c>
      <c r="F388" s="1">
        <f>F386+1</f>
        <v>257</v>
      </c>
      <c r="G388" s="86">
        <v>42991</v>
      </c>
      <c r="H388" s="87" t="s">
        <v>2698</v>
      </c>
      <c r="I388" s="134"/>
      <c r="J388" s="134" t="s">
        <v>31</v>
      </c>
      <c r="K388" s="134" t="s">
        <v>16</v>
      </c>
      <c r="L388" s="131" t="s">
        <v>2570</v>
      </c>
      <c r="N388" s="107"/>
      <c r="P388" s="87" t="str">
        <f>IF(COUNTIF(L388:O388,"=*")&gt;1,"Multiple", IF(L388="P","Surface",IF(M388="P", "Underground",IF(N388="P", "Placer", IF(O388="P", "Solution","")))))</f>
        <v>Surface</v>
      </c>
      <c r="Q388" s="95" t="s">
        <v>3181</v>
      </c>
      <c r="R388" s="93" t="s">
        <v>2260</v>
      </c>
      <c r="S388" s="148">
        <v>23039.1</v>
      </c>
      <c r="T388" s="4">
        <v>43.626511999999998</v>
      </c>
      <c r="U388" s="9">
        <v>-105.27791000000001</v>
      </c>
      <c r="V388" s="136">
        <v>42</v>
      </c>
      <c r="W388" s="136">
        <v>70</v>
      </c>
      <c r="X388" s="137"/>
      <c r="Y388" s="138"/>
      <c r="Z388" s="134" t="s">
        <v>30</v>
      </c>
      <c r="AA388" s="87" t="s">
        <v>3205</v>
      </c>
      <c r="AB388" s="134" t="s">
        <v>80</v>
      </c>
      <c r="AC388" s="134"/>
      <c r="AD388" s="124" t="s">
        <v>2701</v>
      </c>
      <c r="AE388" s="125" t="s">
        <v>2702</v>
      </c>
      <c r="AF388" s="6" t="s">
        <v>1298</v>
      </c>
      <c r="AH388" s="6" t="s">
        <v>806</v>
      </c>
      <c r="AI388" s="6" t="s">
        <v>836</v>
      </c>
      <c r="AJ388" s="107"/>
      <c r="AO388" s="88" t="s">
        <v>2528</v>
      </c>
      <c r="AQ388" s="136"/>
      <c r="AR388" s="107" t="s">
        <v>2570</v>
      </c>
      <c r="AS388" s="6" t="s">
        <v>3005</v>
      </c>
      <c r="AT388" s="6" t="s">
        <v>3004</v>
      </c>
      <c r="AU388" s="76">
        <v>1981</v>
      </c>
      <c r="AV388" s="76">
        <v>1992</v>
      </c>
      <c r="AW388" s="76">
        <v>1992</v>
      </c>
      <c r="AX388" s="76">
        <v>2008</v>
      </c>
      <c r="AY388" s="76">
        <v>2008</v>
      </c>
      <c r="AZ388" s="76">
        <v>2017</v>
      </c>
      <c r="BA388" s="76">
        <v>2017</v>
      </c>
      <c r="BB388" s="1" t="s">
        <v>3175</v>
      </c>
      <c r="BE388" s="184">
        <v>112388032</v>
      </c>
      <c r="BF388" s="97"/>
      <c r="BG388" s="107"/>
      <c r="BJ388" s="107"/>
      <c r="BM388" s="1" t="s">
        <v>2705</v>
      </c>
      <c r="BN388" s="6" t="s">
        <v>1297</v>
      </c>
      <c r="BO388" s="131" t="s">
        <v>2800</v>
      </c>
      <c r="BR388" s="15"/>
      <c r="BU388" s="76"/>
      <c r="BV388" s="76"/>
      <c r="BW388" s="76"/>
      <c r="BX388" s="76"/>
      <c r="BY388" s="76"/>
      <c r="BZ388" s="76"/>
      <c r="CA388" s="76" t="s">
        <v>842</v>
      </c>
      <c r="CB388" s="107"/>
    </row>
    <row r="389" spans="1:80" ht="30" x14ac:dyDescent="0.25">
      <c r="A389" s="96">
        <f t="shared" si="20"/>
        <v>383</v>
      </c>
      <c r="B389" s="134" t="s">
        <v>285</v>
      </c>
      <c r="D389" s="134" t="s">
        <v>2697</v>
      </c>
      <c r="E389" s="134" t="s">
        <v>796</v>
      </c>
      <c r="F389" s="1">
        <f t="shared" si="22"/>
        <v>258</v>
      </c>
      <c r="G389" s="86">
        <v>42991</v>
      </c>
      <c r="H389" s="87" t="s">
        <v>2698</v>
      </c>
      <c r="I389" s="134" t="s">
        <v>1300</v>
      </c>
      <c r="J389" s="134" t="s">
        <v>48</v>
      </c>
      <c r="K389" s="134" t="s">
        <v>24</v>
      </c>
      <c r="L389" s="87"/>
      <c r="M389" s="131" t="s">
        <v>2570</v>
      </c>
      <c r="N389" s="107"/>
      <c r="P389" s="87" t="str">
        <f>IF(COUNTIF(L389:O389,"=*")&gt;1,"Multiple", IF(L389="P","Surface",IF(M389="P", "Underground",IF(N389="P", "Placer", IF(O389="P", "Solution","")))))</f>
        <v>Underground</v>
      </c>
      <c r="Q389" s="95" t="s">
        <v>11</v>
      </c>
      <c r="R389" s="93" t="s">
        <v>2260</v>
      </c>
      <c r="S389" s="148">
        <v>5501.2</v>
      </c>
      <c r="T389" s="4">
        <v>41.708277000000002</v>
      </c>
      <c r="U389" s="9">
        <v>-109.16428000000001</v>
      </c>
      <c r="V389" s="144">
        <v>20</v>
      </c>
      <c r="W389" s="144">
        <v>104</v>
      </c>
      <c r="X389" s="137">
        <v>18</v>
      </c>
      <c r="Y389" s="138"/>
      <c r="Z389" s="134" t="s">
        <v>23</v>
      </c>
      <c r="AA389" s="87" t="s">
        <v>3206</v>
      </c>
      <c r="AB389" s="134" t="s">
        <v>22</v>
      </c>
      <c r="AC389" s="134" t="s">
        <v>7</v>
      </c>
      <c r="AD389" s="124" t="s">
        <v>2701</v>
      </c>
      <c r="AE389" s="125" t="s">
        <v>2702</v>
      </c>
      <c r="AF389" s="6" t="s">
        <v>1301</v>
      </c>
      <c r="AH389" s="6" t="s">
        <v>48</v>
      </c>
      <c r="AI389" s="6" t="s">
        <v>846</v>
      </c>
      <c r="AJ389" s="107"/>
      <c r="AO389" s="88" t="s">
        <v>2528</v>
      </c>
      <c r="AQ389" s="136"/>
      <c r="AR389" s="107" t="s">
        <v>2570</v>
      </c>
      <c r="AS389" s="6" t="s">
        <v>3006</v>
      </c>
      <c r="AT389" s="6" t="s">
        <v>3007</v>
      </c>
      <c r="AU389" s="76">
        <v>1974</v>
      </c>
      <c r="AV389" s="76">
        <v>1987</v>
      </c>
      <c r="AW389" s="76">
        <v>1987</v>
      </c>
      <c r="AX389" s="76">
        <v>1996</v>
      </c>
      <c r="AY389" s="76">
        <v>1996</v>
      </c>
      <c r="AZ389" s="76">
        <v>2005</v>
      </c>
      <c r="BA389" s="76">
        <v>2005</v>
      </c>
      <c r="BE389" s="184">
        <v>11444727</v>
      </c>
      <c r="BF389" s="97"/>
      <c r="BG389" s="107"/>
      <c r="BJ389" s="107"/>
      <c r="BM389" s="1" t="s">
        <v>2705</v>
      </c>
      <c r="BN389" s="6" t="s">
        <v>1302</v>
      </c>
      <c r="BO389" s="131" t="s">
        <v>807</v>
      </c>
      <c r="BR389" s="15" t="s">
        <v>1299</v>
      </c>
      <c r="BU389" s="76"/>
      <c r="BV389" s="76"/>
      <c r="BW389" s="76"/>
      <c r="BX389" s="76"/>
      <c r="BY389" s="76"/>
      <c r="BZ389" s="76"/>
      <c r="CA389" s="76"/>
      <c r="CB389" s="107"/>
    </row>
    <row r="390" spans="1:80" x14ac:dyDescent="0.25">
      <c r="A390" s="96">
        <f t="shared" si="20"/>
        <v>384</v>
      </c>
      <c r="B390" s="134" t="s">
        <v>286</v>
      </c>
      <c r="D390" s="134" t="s">
        <v>2697</v>
      </c>
      <c r="E390" s="134" t="s">
        <v>2726</v>
      </c>
      <c r="F390" s="1">
        <f t="shared" si="22"/>
        <v>259</v>
      </c>
      <c r="G390" s="86">
        <v>42991</v>
      </c>
      <c r="H390" s="87" t="s">
        <v>2698</v>
      </c>
      <c r="I390" s="134"/>
      <c r="J390" s="134" t="s">
        <v>15</v>
      </c>
      <c r="K390" s="134" t="s">
        <v>16</v>
      </c>
      <c r="L390" s="87"/>
      <c r="M390" s="131" t="s">
        <v>2570</v>
      </c>
      <c r="N390" s="107"/>
      <c r="P390" s="87" t="str">
        <f>IF(COUNTIF(L390:O390,"=*")&gt;1,"Multiple", IF(L390="P","Surface",IF(M390="P", "Underground",IF(N390="P", "Placer", IF(O390="P", "Solution","")))))</f>
        <v>Underground</v>
      </c>
      <c r="Q390" s="95" t="s">
        <v>11</v>
      </c>
      <c r="R390" s="93" t="s">
        <v>2570</v>
      </c>
      <c r="S390" s="33"/>
      <c r="T390" s="12">
        <v>44.842367085600003</v>
      </c>
      <c r="U390" s="13">
        <v>-106.96236511799999</v>
      </c>
      <c r="V390" s="144">
        <v>56</v>
      </c>
      <c r="W390" s="144">
        <v>84</v>
      </c>
      <c r="X390" s="137">
        <v>10</v>
      </c>
      <c r="Y390" s="138"/>
      <c r="Z390" s="134" t="s">
        <v>15</v>
      </c>
      <c r="AA390" s="87" t="s">
        <v>3205</v>
      </c>
      <c r="AB390" s="134" t="s">
        <v>22</v>
      </c>
      <c r="AC390" s="134" t="s">
        <v>7</v>
      </c>
      <c r="AD390" s="124" t="s">
        <v>2701</v>
      </c>
      <c r="AE390" s="125" t="s">
        <v>2702</v>
      </c>
      <c r="AF390" s="6" t="s">
        <v>1305</v>
      </c>
      <c r="AH390" s="6" t="s">
        <v>806</v>
      </c>
      <c r="AI390" s="6" t="s">
        <v>836</v>
      </c>
      <c r="AJ390" s="107"/>
      <c r="AO390" s="88" t="s">
        <v>2528</v>
      </c>
      <c r="AQ390" s="136"/>
      <c r="AR390" s="107" t="s">
        <v>2570</v>
      </c>
      <c r="AS390" s="6" t="s">
        <v>1304</v>
      </c>
      <c r="AT390" s="6" t="s">
        <v>1304</v>
      </c>
      <c r="AU390" s="76">
        <v>1943</v>
      </c>
      <c r="AV390" s="76">
        <v>1943</v>
      </c>
      <c r="BA390" s="76">
        <v>1943</v>
      </c>
      <c r="BE390" s="184"/>
      <c r="BG390" s="107"/>
      <c r="BJ390" s="107"/>
      <c r="BO390" s="131" t="s">
        <v>287</v>
      </c>
      <c r="BR390" s="15" t="s">
        <v>1303</v>
      </c>
      <c r="BU390" s="76"/>
      <c r="BV390" s="76"/>
      <c r="BW390" s="76"/>
      <c r="BX390" s="76"/>
      <c r="BY390" s="76"/>
      <c r="BZ390" s="76"/>
      <c r="CA390" s="76"/>
      <c r="CB390" s="107"/>
    </row>
    <row r="391" spans="1:80" x14ac:dyDescent="0.25">
      <c r="A391" s="96">
        <f t="shared" si="20"/>
        <v>385</v>
      </c>
      <c r="B391" s="134" t="s">
        <v>288</v>
      </c>
      <c r="D391" s="134" t="s">
        <v>2697</v>
      </c>
      <c r="E391" s="134" t="s">
        <v>2726</v>
      </c>
      <c r="F391" s="1">
        <f t="shared" si="22"/>
        <v>260</v>
      </c>
      <c r="G391" s="86">
        <v>42991</v>
      </c>
      <c r="H391" s="87" t="s">
        <v>2698</v>
      </c>
      <c r="I391" s="134" t="s">
        <v>1310</v>
      </c>
      <c r="J391" s="134" t="s">
        <v>15</v>
      </c>
      <c r="K391" s="134" t="s">
        <v>16</v>
      </c>
      <c r="L391" s="87"/>
      <c r="M391" s="131" t="s">
        <v>2570</v>
      </c>
      <c r="N391" s="107"/>
      <c r="P391" s="87" t="str">
        <f>IF(COUNTIF(L391:O391,"=*")&gt;1,"Multiple", IF(L391="P","Surface",IF(M391="P", "Underground",IF(N391="P", "Placer", IF(O391="P", "Solution","")))))</f>
        <v>Underground</v>
      </c>
      <c r="Q391" s="95" t="s">
        <v>11</v>
      </c>
      <c r="R391" s="93" t="s">
        <v>2570</v>
      </c>
      <c r="S391" s="33"/>
      <c r="T391" s="12">
        <v>44.885918224400001</v>
      </c>
      <c r="U391" s="13">
        <v>-106.97655663</v>
      </c>
      <c r="V391" s="144">
        <v>57</v>
      </c>
      <c r="W391" s="144">
        <v>84</v>
      </c>
      <c r="X391" s="137">
        <v>27</v>
      </c>
      <c r="Y391" s="138"/>
      <c r="Z391" s="134" t="s">
        <v>15</v>
      </c>
      <c r="AA391" s="87" t="s">
        <v>3205</v>
      </c>
      <c r="AB391" s="134" t="s">
        <v>22</v>
      </c>
      <c r="AC391" s="134" t="s">
        <v>7</v>
      </c>
      <c r="AD391" s="124" t="s">
        <v>2701</v>
      </c>
      <c r="AE391" s="125" t="s">
        <v>2702</v>
      </c>
      <c r="AF391" s="6" t="s">
        <v>983</v>
      </c>
      <c r="AH391" s="6" t="s">
        <v>806</v>
      </c>
      <c r="AI391" s="6" t="s">
        <v>836</v>
      </c>
      <c r="AJ391" s="107"/>
      <c r="AO391" s="88" t="s">
        <v>2528</v>
      </c>
      <c r="AQ391" s="136"/>
      <c r="AR391" s="107" t="s">
        <v>2570</v>
      </c>
      <c r="AS391" s="6" t="s">
        <v>1309</v>
      </c>
      <c r="AT391" s="6" t="s">
        <v>1309</v>
      </c>
      <c r="AU391" s="76">
        <v>1979</v>
      </c>
      <c r="AV391" s="76">
        <v>1979</v>
      </c>
      <c r="BA391" s="76">
        <v>1979</v>
      </c>
      <c r="BE391" s="184" t="s">
        <v>807</v>
      </c>
      <c r="BG391" s="107"/>
      <c r="BJ391" s="107"/>
      <c r="BN391" s="6" t="s">
        <v>1308</v>
      </c>
      <c r="BO391" s="131" t="s">
        <v>2714</v>
      </c>
      <c r="BR391" s="15" t="s">
        <v>1307</v>
      </c>
      <c r="BU391" s="76"/>
      <c r="BV391" s="76"/>
      <c r="BW391" s="76"/>
      <c r="BX391" s="76"/>
      <c r="BY391" s="76"/>
      <c r="BZ391" s="76"/>
      <c r="CA391" s="76"/>
      <c r="CB391" s="107"/>
    </row>
    <row r="392" spans="1:80" x14ac:dyDescent="0.25">
      <c r="A392" s="96">
        <f t="shared" si="20"/>
        <v>386</v>
      </c>
      <c r="B392" s="134" t="s">
        <v>289</v>
      </c>
      <c r="D392" s="134" t="s">
        <v>2697</v>
      </c>
      <c r="E392" s="134" t="s">
        <v>2726</v>
      </c>
      <c r="F392" s="1">
        <f t="shared" si="22"/>
        <v>261</v>
      </c>
      <c r="G392" s="86">
        <v>42991</v>
      </c>
      <c r="H392" s="87" t="s">
        <v>2698</v>
      </c>
      <c r="I392" s="134"/>
      <c r="J392" s="134" t="s">
        <v>48</v>
      </c>
      <c r="K392" s="134" t="s">
        <v>24</v>
      </c>
      <c r="L392" s="87"/>
      <c r="M392" s="131" t="s">
        <v>2570</v>
      </c>
      <c r="N392" s="107"/>
      <c r="P392" s="87" t="str">
        <f>IF(COUNTIF(L392:O392,"=*")&gt;1,"Multiple", IF(L392="P","Surface",IF(M392="P", "Underground",IF(N392="P", "Placer", IF(O392="P", "Solution","")))))</f>
        <v>Underground</v>
      </c>
      <c r="Q392" s="95" t="s">
        <v>11</v>
      </c>
      <c r="R392" s="93" t="s">
        <v>2570</v>
      </c>
      <c r="S392" s="33"/>
      <c r="T392" s="12">
        <v>41.726240559099999</v>
      </c>
      <c r="U392" s="13">
        <v>-109.164877694</v>
      </c>
      <c r="V392" s="144">
        <v>20</v>
      </c>
      <c r="W392" s="144">
        <v>104</v>
      </c>
      <c r="X392" s="137">
        <v>8</v>
      </c>
      <c r="Y392" s="138"/>
      <c r="Z392" s="134" t="s">
        <v>23</v>
      </c>
      <c r="AA392" s="87" t="s">
        <v>3205</v>
      </c>
      <c r="AB392" s="134" t="s">
        <v>22</v>
      </c>
      <c r="AC392" s="134" t="s">
        <v>7</v>
      </c>
      <c r="AD392" s="124" t="s">
        <v>2701</v>
      </c>
      <c r="AE392" s="125" t="s">
        <v>2702</v>
      </c>
      <c r="AF392" s="6" t="s">
        <v>1311</v>
      </c>
      <c r="AG392" s="1" t="s">
        <v>807</v>
      </c>
      <c r="AH392" s="6" t="s">
        <v>48</v>
      </c>
      <c r="AI392" s="6" t="s">
        <v>846</v>
      </c>
      <c r="AJ392" s="107"/>
      <c r="AO392" s="88" t="s">
        <v>2528</v>
      </c>
      <c r="AQ392" s="136"/>
      <c r="AR392" s="107" t="s">
        <v>2570</v>
      </c>
      <c r="AS392" s="6" t="s">
        <v>892</v>
      </c>
      <c r="AT392" s="6" t="s">
        <v>892</v>
      </c>
      <c r="BE392" s="184" t="s">
        <v>807</v>
      </c>
      <c r="BG392" s="107"/>
      <c r="BJ392" s="107"/>
      <c r="BO392" s="131" t="s">
        <v>2714</v>
      </c>
      <c r="BU392" s="76"/>
      <c r="BV392" s="76"/>
      <c r="BW392" s="76"/>
      <c r="BX392" s="76"/>
      <c r="BY392" s="76"/>
      <c r="BZ392" s="76"/>
      <c r="CA392" s="76" t="s">
        <v>838</v>
      </c>
      <c r="CB392" s="107"/>
    </row>
    <row r="393" spans="1:80" x14ac:dyDescent="0.25">
      <c r="A393" s="96">
        <f t="shared" ref="A393:A456" si="23">A392+1</f>
        <v>387</v>
      </c>
      <c r="B393" s="134" t="s">
        <v>290</v>
      </c>
      <c r="C393" s="94"/>
      <c r="D393" s="134" t="s">
        <v>2697</v>
      </c>
      <c r="E393" s="134" t="s">
        <v>2726</v>
      </c>
      <c r="F393" s="1">
        <f t="shared" si="22"/>
        <v>262</v>
      </c>
      <c r="G393" s="86">
        <v>42991</v>
      </c>
      <c r="H393" s="87" t="s">
        <v>2698</v>
      </c>
      <c r="I393" s="134"/>
      <c r="J393" s="134" t="s">
        <v>48</v>
      </c>
      <c r="K393" s="134" t="s">
        <v>24</v>
      </c>
      <c r="L393" s="87"/>
      <c r="M393" s="131" t="s">
        <v>2570</v>
      </c>
      <c r="N393" s="107"/>
      <c r="P393" s="87" t="str">
        <f>IF(COUNTIF(L393:O393,"=*")&gt;1,"Multiple", IF(L393="P","Surface",IF(M393="P", "Underground",IF(N393="P", "Placer", IF(O393="P", "Solution","")))))</f>
        <v>Underground</v>
      </c>
      <c r="Q393" s="95" t="s">
        <v>11</v>
      </c>
      <c r="R393" s="93" t="s">
        <v>2570</v>
      </c>
      <c r="S393" s="33"/>
      <c r="T393" s="12">
        <v>41.726259941999999</v>
      </c>
      <c r="U393" s="13">
        <v>-109.183718551</v>
      </c>
      <c r="V393" s="144">
        <v>20</v>
      </c>
      <c r="W393" s="144">
        <v>104</v>
      </c>
      <c r="X393" s="137">
        <v>7</v>
      </c>
      <c r="Y393" s="138"/>
      <c r="Z393" s="134" t="s">
        <v>23</v>
      </c>
      <c r="AA393" s="87" t="s">
        <v>3206</v>
      </c>
      <c r="AB393" s="134" t="s">
        <v>22</v>
      </c>
      <c r="AC393" s="134" t="s">
        <v>7</v>
      </c>
      <c r="AD393" s="124" t="s">
        <v>2701</v>
      </c>
      <c r="AE393" s="125" t="s">
        <v>2702</v>
      </c>
      <c r="AF393" s="6" t="s">
        <v>1311</v>
      </c>
      <c r="AG393" s="4" t="s">
        <v>807</v>
      </c>
      <c r="AH393" s="6" t="s">
        <v>48</v>
      </c>
      <c r="AI393" s="6" t="s">
        <v>846</v>
      </c>
      <c r="AJ393" s="107"/>
      <c r="AO393" s="88" t="s">
        <v>2528</v>
      </c>
      <c r="AQ393" s="136"/>
      <c r="AR393" s="107" t="s">
        <v>2570</v>
      </c>
      <c r="AS393" s="6" t="s">
        <v>892</v>
      </c>
      <c r="AT393" s="6" t="s">
        <v>892</v>
      </c>
      <c r="BE393" s="184"/>
      <c r="BG393" s="107"/>
      <c r="BJ393" s="107"/>
      <c r="BN393" s="6" t="s">
        <v>807</v>
      </c>
      <c r="BO393" s="131" t="s">
        <v>7</v>
      </c>
      <c r="BU393" s="76"/>
      <c r="BV393" s="76"/>
      <c r="BW393" s="76"/>
      <c r="BX393" s="76"/>
      <c r="BY393" s="76"/>
      <c r="BZ393" s="76"/>
      <c r="CA393" s="76" t="s">
        <v>838</v>
      </c>
      <c r="CB393" s="107"/>
    </row>
    <row r="394" spans="1:80" x14ac:dyDescent="0.25">
      <c r="A394" s="96">
        <f t="shared" si="23"/>
        <v>388</v>
      </c>
      <c r="B394" s="134" t="s">
        <v>291</v>
      </c>
      <c r="D394" s="134" t="s">
        <v>2697</v>
      </c>
      <c r="E394" s="134" t="s">
        <v>2726</v>
      </c>
      <c r="F394" s="1">
        <f t="shared" si="22"/>
        <v>263</v>
      </c>
      <c r="G394" s="86">
        <v>42991</v>
      </c>
      <c r="H394" s="87" t="s">
        <v>2698</v>
      </c>
      <c r="I394" s="134"/>
      <c r="J394" s="134" t="s">
        <v>48</v>
      </c>
      <c r="K394" s="134" t="s">
        <v>24</v>
      </c>
      <c r="L394" s="87"/>
      <c r="M394" s="131" t="s">
        <v>2570</v>
      </c>
      <c r="N394" s="107"/>
      <c r="P394" s="87" t="str">
        <f>IF(COUNTIF(L394:O394,"=*")&gt;1,"Multiple", IF(L394="P","Surface",IF(M394="P", "Underground",IF(N394="P", "Placer", IF(O394="P", "Solution","")))))</f>
        <v>Underground</v>
      </c>
      <c r="Q394" s="95" t="s">
        <v>11</v>
      </c>
      <c r="R394" s="93" t="s">
        <v>2570</v>
      </c>
      <c r="S394" s="33"/>
      <c r="T394" s="12">
        <v>41.726240559099999</v>
      </c>
      <c r="U394" s="13">
        <v>-109.164877694</v>
      </c>
      <c r="V394" s="144">
        <v>20</v>
      </c>
      <c r="W394" s="144">
        <v>104</v>
      </c>
      <c r="X394" s="137">
        <v>8</v>
      </c>
      <c r="Y394" s="138"/>
      <c r="Z394" s="134" t="s">
        <v>23</v>
      </c>
      <c r="AA394" s="87" t="s">
        <v>3205</v>
      </c>
      <c r="AB394" s="134" t="s">
        <v>22</v>
      </c>
      <c r="AC394" s="134" t="s">
        <v>7</v>
      </c>
      <c r="AD394" s="124" t="s">
        <v>2701</v>
      </c>
      <c r="AE394" s="125" t="s">
        <v>2702</v>
      </c>
      <c r="AF394" s="6" t="s">
        <v>610</v>
      </c>
      <c r="AH394" s="6" t="s">
        <v>48</v>
      </c>
      <c r="AI394" s="6" t="s">
        <v>846</v>
      </c>
      <c r="AJ394" s="107"/>
      <c r="AO394" s="88" t="s">
        <v>2528</v>
      </c>
      <c r="AQ394" s="136"/>
      <c r="AR394" s="107" t="s">
        <v>2570</v>
      </c>
      <c r="AS394" s="6" t="s">
        <v>892</v>
      </c>
      <c r="AT394" s="6" t="s">
        <v>892</v>
      </c>
      <c r="BE394" s="184"/>
      <c r="BG394" s="107"/>
      <c r="BJ394" s="107"/>
      <c r="BN394" s="6" t="s">
        <v>807</v>
      </c>
      <c r="BO394" s="131" t="s">
        <v>2714</v>
      </c>
      <c r="BU394" s="76"/>
      <c r="BV394" s="76"/>
      <c r="BW394" s="76"/>
      <c r="BX394" s="76"/>
      <c r="BY394" s="76"/>
      <c r="BZ394" s="76"/>
      <c r="CA394" s="76" t="s">
        <v>838</v>
      </c>
      <c r="CB394" s="107"/>
    </row>
    <row r="395" spans="1:80" x14ac:dyDescent="0.25">
      <c r="A395" s="96">
        <f t="shared" si="23"/>
        <v>389</v>
      </c>
      <c r="B395" s="134" t="s">
        <v>292</v>
      </c>
      <c r="D395" s="134" t="s">
        <v>2697</v>
      </c>
      <c r="E395" s="134" t="s">
        <v>2726</v>
      </c>
      <c r="F395" s="1">
        <f t="shared" si="22"/>
        <v>264</v>
      </c>
      <c r="G395" s="86">
        <v>42991</v>
      </c>
      <c r="H395" s="87" t="s">
        <v>2698</v>
      </c>
      <c r="I395" s="134"/>
      <c r="J395" s="134" t="s">
        <v>48</v>
      </c>
      <c r="K395" s="134" t="s">
        <v>24</v>
      </c>
      <c r="L395" s="87"/>
      <c r="M395" s="131" t="s">
        <v>2570</v>
      </c>
      <c r="N395" s="107"/>
      <c r="P395" s="87" t="str">
        <f>IF(COUNTIF(L395:O395,"=*")&gt;1,"Multiple", IF(L395="P","Surface",IF(M395="P", "Underground",IF(N395="P", "Placer", IF(O395="P", "Solution","")))))</f>
        <v>Underground</v>
      </c>
      <c r="Q395" s="95" t="s">
        <v>11</v>
      </c>
      <c r="R395" s="93" t="s">
        <v>2570</v>
      </c>
      <c r="S395" s="33"/>
      <c r="T395" s="12">
        <v>41.711793829999998</v>
      </c>
      <c r="U395" s="13">
        <v>-109.164909591</v>
      </c>
      <c r="V395" s="144">
        <v>20</v>
      </c>
      <c r="W395" s="144">
        <v>104</v>
      </c>
      <c r="X395" s="137">
        <v>17</v>
      </c>
      <c r="Y395" s="138"/>
      <c r="Z395" s="134" t="s">
        <v>23</v>
      </c>
      <c r="AA395" s="87" t="s">
        <v>3205</v>
      </c>
      <c r="AB395" s="134" t="s">
        <v>22</v>
      </c>
      <c r="AC395" s="134" t="s">
        <v>7</v>
      </c>
      <c r="AD395" s="124" t="s">
        <v>2701</v>
      </c>
      <c r="AE395" s="125" t="s">
        <v>2702</v>
      </c>
      <c r="AF395" s="6" t="s">
        <v>1312</v>
      </c>
      <c r="AH395" s="6" t="s">
        <v>48</v>
      </c>
      <c r="AI395" s="6" t="s">
        <v>846</v>
      </c>
      <c r="AJ395" s="107"/>
      <c r="AO395" s="88" t="s">
        <v>2528</v>
      </c>
      <c r="AQ395" s="136"/>
      <c r="AR395" s="107" t="s">
        <v>2570</v>
      </c>
      <c r="AS395" s="6" t="s">
        <v>892</v>
      </c>
      <c r="AT395" s="6" t="s">
        <v>892</v>
      </c>
      <c r="AU395" s="76">
        <v>1952</v>
      </c>
      <c r="AV395" s="76">
        <v>1952</v>
      </c>
      <c r="BA395" s="76">
        <v>1952</v>
      </c>
      <c r="BE395" s="184"/>
      <c r="BG395" s="107"/>
      <c r="BJ395" s="107"/>
      <c r="BN395" s="6" t="s">
        <v>1313</v>
      </c>
      <c r="BO395" s="131" t="s">
        <v>2714</v>
      </c>
      <c r="BU395" s="76"/>
      <c r="BV395" s="76"/>
      <c r="BW395" s="76"/>
      <c r="BX395" s="76"/>
      <c r="BY395" s="76"/>
      <c r="BZ395" s="76"/>
      <c r="CA395" s="76" t="s">
        <v>838</v>
      </c>
      <c r="CB395" s="107"/>
    </row>
    <row r="396" spans="1:80" x14ac:dyDescent="0.25">
      <c r="A396" s="96">
        <f t="shared" si="23"/>
        <v>390</v>
      </c>
      <c r="B396" s="134" t="s">
        <v>293</v>
      </c>
      <c r="D396" s="134" t="s">
        <v>2697</v>
      </c>
      <c r="E396" s="134" t="s">
        <v>2726</v>
      </c>
      <c r="F396" s="1">
        <f t="shared" si="22"/>
        <v>265</v>
      </c>
      <c r="G396" s="86">
        <v>42991</v>
      </c>
      <c r="H396" s="87" t="s">
        <v>2698</v>
      </c>
      <c r="I396" s="134"/>
      <c r="J396" s="134" t="s">
        <v>48</v>
      </c>
      <c r="K396" s="134" t="s">
        <v>24</v>
      </c>
      <c r="L396" s="87"/>
      <c r="M396" s="131" t="s">
        <v>2570</v>
      </c>
      <c r="N396" s="107"/>
      <c r="P396" s="87" t="str">
        <f>IF(COUNTIF(L396:O396,"=*")&gt;1,"Multiple", IF(L396="P","Surface",IF(M396="P", "Underground",IF(N396="P", "Placer", IF(O396="P", "Solution","")))))</f>
        <v>Underground</v>
      </c>
      <c r="Q396" s="95" t="s">
        <v>11</v>
      </c>
      <c r="R396" s="93" t="s">
        <v>2570</v>
      </c>
      <c r="S396" s="33"/>
      <c r="T396" s="12">
        <v>41.726240559099999</v>
      </c>
      <c r="U396" s="13">
        <v>-109.164877694</v>
      </c>
      <c r="V396" s="144">
        <v>20</v>
      </c>
      <c r="W396" s="144">
        <v>104</v>
      </c>
      <c r="X396" s="137">
        <v>8</v>
      </c>
      <c r="Y396" s="138"/>
      <c r="Z396" s="134" t="s">
        <v>23</v>
      </c>
      <c r="AA396" s="87" t="s">
        <v>3205</v>
      </c>
      <c r="AB396" s="134" t="s">
        <v>22</v>
      </c>
      <c r="AC396" s="134" t="s">
        <v>7</v>
      </c>
      <c r="AD396" s="124" t="s">
        <v>2701</v>
      </c>
      <c r="AE396" s="125" t="s">
        <v>2702</v>
      </c>
      <c r="AF396" s="6" t="s">
        <v>1314</v>
      </c>
      <c r="AG396" s="1">
        <v>10</v>
      </c>
      <c r="AH396" s="6" t="s">
        <v>48</v>
      </c>
      <c r="AI396" s="6" t="s">
        <v>846</v>
      </c>
      <c r="AJ396" s="107"/>
      <c r="AO396" s="88" t="s">
        <v>2528</v>
      </c>
      <c r="AQ396" s="136"/>
      <c r="AR396" s="107" t="s">
        <v>2570</v>
      </c>
      <c r="AS396" s="6" t="s">
        <v>892</v>
      </c>
      <c r="AT396" s="6" t="s">
        <v>892</v>
      </c>
      <c r="AU396" s="76">
        <v>1947</v>
      </c>
      <c r="AV396" s="76">
        <v>1954</v>
      </c>
      <c r="BA396" s="76">
        <v>1954</v>
      </c>
      <c r="BE396" s="184">
        <v>167786</v>
      </c>
      <c r="BF396" s="97"/>
      <c r="BG396" s="107"/>
      <c r="BJ396" s="107"/>
      <c r="BM396" s="1" t="s">
        <v>2705</v>
      </c>
      <c r="BN396" s="6" t="s">
        <v>1315</v>
      </c>
      <c r="BO396" s="131" t="s">
        <v>2714</v>
      </c>
      <c r="BU396" s="76"/>
      <c r="BV396" s="76"/>
      <c r="BW396" s="76"/>
      <c r="BX396" s="76"/>
      <c r="BY396" s="76"/>
      <c r="BZ396" s="76"/>
      <c r="CA396" s="76"/>
      <c r="CB396" s="107"/>
    </row>
    <row r="397" spans="1:80" s="2" customFormat="1" x14ac:dyDescent="0.25">
      <c r="A397" s="96">
        <f t="shared" si="23"/>
        <v>391</v>
      </c>
      <c r="B397" s="135" t="s">
        <v>293</v>
      </c>
      <c r="C397" s="77" t="s">
        <v>2460</v>
      </c>
      <c r="D397" s="92" t="s">
        <v>2575</v>
      </c>
      <c r="E397" s="135"/>
      <c r="F397" s="2">
        <v>265</v>
      </c>
      <c r="G397" s="89">
        <v>42991</v>
      </c>
      <c r="H397" s="79" t="s">
        <v>2698</v>
      </c>
      <c r="I397" s="135"/>
      <c r="J397" s="135" t="s">
        <v>48</v>
      </c>
      <c r="K397" s="135" t="s">
        <v>24</v>
      </c>
      <c r="L397" s="79"/>
      <c r="M397" s="139" t="s">
        <v>2570</v>
      </c>
      <c r="N397" s="78"/>
      <c r="P397" s="79" t="str">
        <f>IF(COUNTIF(L397:O397,"=*")&gt;1,"Multiple", IF(L397="P","Surface",IF(M397="P", "Underground",IF(N397="P", "Placer", IF(O397="P", "Solution","")))))</f>
        <v>Underground</v>
      </c>
      <c r="Q397" s="95" t="s">
        <v>11</v>
      </c>
      <c r="R397" s="90"/>
      <c r="S397" s="34"/>
      <c r="T397" s="26">
        <v>41.726240559099999</v>
      </c>
      <c r="U397" s="27">
        <v>-109.164877694</v>
      </c>
      <c r="V397" s="145">
        <v>20</v>
      </c>
      <c r="W397" s="145">
        <v>104</v>
      </c>
      <c r="X397" s="142">
        <v>8</v>
      </c>
      <c r="Y397" s="143"/>
      <c r="Z397" s="135" t="s">
        <v>23</v>
      </c>
      <c r="AA397" s="87" t="s">
        <v>3205</v>
      </c>
      <c r="AB397" s="135" t="s">
        <v>22</v>
      </c>
      <c r="AC397" s="135" t="s">
        <v>7</v>
      </c>
      <c r="AD397" s="124" t="s">
        <v>2701</v>
      </c>
      <c r="AE397" s="125" t="s">
        <v>2702</v>
      </c>
      <c r="AF397" s="7" t="s">
        <v>1314</v>
      </c>
      <c r="AG397" s="2">
        <v>10</v>
      </c>
      <c r="AH397" s="6" t="s">
        <v>48</v>
      </c>
      <c r="AI397" s="6" t="s">
        <v>846</v>
      </c>
      <c r="AJ397" s="78"/>
      <c r="AO397" s="91" t="s">
        <v>2528</v>
      </c>
      <c r="AQ397" s="141"/>
      <c r="AR397" s="107" t="s">
        <v>2570</v>
      </c>
      <c r="AS397" s="7" t="s">
        <v>892</v>
      </c>
      <c r="AT397" s="7" t="s">
        <v>892</v>
      </c>
      <c r="AU397" s="77">
        <v>1947</v>
      </c>
      <c r="AV397" s="77">
        <v>1954</v>
      </c>
      <c r="AW397" s="77"/>
      <c r="AX397" s="77"/>
      <c r="AY397" s="77"/>
      <c r="AZ397" s="77"/>
      <c r="BA397" s="77">
        <v>1954</v>
      </c>
      <c r="BE397" s="186"/>
      <c r="BF397" s="92"/>
      <c r="BG397" s="78"/>
      <c r="BJ397" s="78"/>
      <c r="BN397" s="7" t="s">
        <v>1315</v>
      </c>
      <c r="BO397" s="139" t="s">
        <v>2714</v>
      </c>
      <c r="BU397" s="77">
        <v>11050</v>
      </c>
      <c r="BV397" s="77">
        <v>2.8</v>
      </c>
      <c r="BW397" s="77">
        <v>16.100000000000001</v>
      </c>
      <c r="BX397" s="77">
        <v>0.7</v>
      </c>
      <c r="BY397" s="77">
        <v>34</v>
      </c>
      <c r="BZ397" s="77">
        <v>47.1</v>
      </c>
      <c r="CA397" s="77" t="s">
        <v>838</v>
      </c>
      <c r="CB397" s="78"/>
    </row>
    <row r="398" spans="1:80" x14ac:dyDescent="0.25">
      <c r="A398" s="96">
        <f t="shared" si="23"/>
        <v>392</v>
      </c>
      <c r="B398" s="134" t="s">
        <v>294</v>
      </c>
      <c r="D398" s="134" t="s">
        <v>2697</v>
      </c>
      <c r="E398" s="134" t="s">
        <v>2726</v>
      </c>
      <c r="F398" s="1">
        <f>F396+1</f>
        <v>266</v>
      </c>
      <c r="G398" s="86">
        <v>42991</v>
      </c>
      <c r="H398" s="87" t="s">
        <v>2698</v>
      </c>
      <c r="I398" s="134"/>
      <c r="J398" s="134" t="s">
        <v>15</v>
      </c>
      <c r="K398" s="134" t="s">
        <v>16</v>
      </c>
      <c r="L398" s="87"/>
      <c r="M398" s="131" t="s">
        <v>2570</v>
      </c>
      <c r="N398" s="107"/>
      <c r="P398" s="87" t="str">
        <f>IF(COUNTIF(L398:O398,"=*")&gt;1,"Multiple", IF(L398="P","Surface",IF(M398="P", "Underground",IF(N398="P", "Placer", IF(O398="P", "Solution","")))))</f>
        <v>Underground</v>
      </c>
      <c r="Q398" s="95" t="s">
        <v>11</v>
      </c>
      <c r="R398" s="93" t="s">
        <v>2570</v>
      </c>
      <c r="S398" s="33"/>
      <c r="T398" s="12">
        <v>44.944670941399998</v>
      </c>
      <c r="U398" s="13">
        <v>-106.979007791</v>
      </c>
      <c r="V398" s="144">
        <v>56</v>
      </c>
      <c r="W398" s="144">
        <v>84</v>
      </c>
      <c r="X398" s="137">
        <v>3</v>
      </c>
      <c r="Y398" s="138"/>
      <c r="Z398" s="134" t="s">
        <v>15</v>
      </c>
      <c r="AA398" s="87" t="s">
        <v>3205</v>
      </c>
      <c r="AB398" s="134" t="s">
        <v>7</v>
      </c>
      <c r="AC398" s="134" t="s">
        <v>7</v>
      </c>
      <c r="AD398" s="124" t="s">
        <v>2701</v>
      </c>
      <c r="AE398" s="125" t="s">
        <v>2702</v>
      </c>
      <c r="AF398" s="6" t="s">
        <v>294</v>
      </c>
      <c r="AG398" s="1">
        <v>8</v>
      </c>
      <c r="AH398" s="6" t="s">
        <v>806</v>
      </c>
      <c r="AI398" s="6" t="s">
        <v>836</v>
      </c>
      <c r="AJ398" s="107"/>
      <c r="AO398" s="88" t="s">
        <v>2528</v>
      </c>
      <c r="AQ398" s="136"/>
      <c r="AR398" s="107" t="s">
        <v>2570</v>
      </c>
      <c r="BE398" s="184"/>
      <c r="BG398" s="107"/>
      <c r="BJ398" s="107"/>
      <c r="BO398" s="131" t="s">
        <v>2789</v>
      </c>
      <c r="BR398" s="15" t="s">
        <v>1316</v>
      </c>
      <c r="BU398" s="76"/>
      <c r="BV398" s="76"/>
      <c r="BW398" s="76"/>
      <c r="BX398" s="76"/>
      <c r="BY398" s="76"/>
      <c r="BZ398" s="76"/>
      <c r="CA398" s="76"/>
      <c r="CB398" s="107"/>
    </row>
    <row r="399" spans="1:80" s="2" customFormat="1" x14ac:dyDescent="0.25">
      <c r="A399" s="96">
        <f t="shared" si="23"/>
        <v>393</v>
      </c>
      <c r="B399" s="135" t="s">
        <v>294</v>
      </c>
      <c r="C399" s="77" t="s">
        <v>2460</v>
      </c>
      <c r="D399" s="92" t="s">
        <v>2575</v>
      </c>
      <c r="E399" s="135"/>
      <c r="F399" s="2">
        <f>F397+1</f>
        <v>266</v>
      </c>
      <c r="G399" s="89">
        <v>42991</v>
      </c>
      <c r="H399" s="79" t="s">
        <v>2698</v>
      </c>
      <c r="I399" s="135"/>
      <c r="J399" s="135" t="s">
        <v>15</v>
      </c>
      <c r="K399" s="135" t="s">
        <v>16</v>
      </c>
      <c r="L399" s="79"/>
      <c r="M399" s="139"/>
      <c r="N399" s="78"/>
      <c r="P399" s="79" t="str">
        <f>IF(COUNTIF(L399:O399,"=*")&gt;1,"Multiple", IF(L399="P","Surface",IF(M399="P", "Underground",IF(N399="P", "Placer", IF(O399="P", "Solution","")))))</f>
        <v/>
      </c>
      <c r="Q399" s="95" t="s">
        <v>2486</v>
      </c>
      <c r="R399" s="90" t="s">
        <v>2570</v>
      </c>
      <c r="S399" s="34"/>
      <c r="T399" s="26">
        <v>44.944670941399998</v>
      </c>
      <c r="U399" s="27">
        <v>-106.979007791</v>
      </c>
      <c r="V399" s="145">
        <v>56</v>
      </c>
      <c r="W399" s="145">
        <v>84</v>
      </c>
      <c r="X399" s="142">
        <v>3</v>
      </c>
      <c r="Y399" s="143"/>
      <c r="Z399" s="135" t="s">
        <v>15</v>
      </c>
      <c r="AA399" s="87" t="s">
        <v>3205</v>
      </c>
      <c r="AB399" s="135" t="s">
        <v>7</v>
      </c>
      <c r="AC399" s="135" t="s">
        <v>7</v>
      </c>
      <c r="AD399" s="124" t="s">
        <v>2701</v>
      </c>
      <c r="AE399" s="125" t="s">
        <v>2702</v>
      </c>
      <c r="AF399" s="7" t="s">
        <v>294</v>
      </c>
      <c r="AG399" s="2">
        <v>8</v>
      </c>
      <c r="AH399" s="6" t="s">
        <v>806</v>
      </c>
      <c r="AI399" s="6" t="s">
        <v>836</v>
      </c>
      <c r="AJ399" s="78"/>
      <c r="AO399" s="91" t="s">
        <v>2528</v>
      </c>
      <c r="AQ399" s="141"/>
      <c r="AR399" s="107" t="s">
        <v>2570</v>
      </c>
      <c r="AS399" s="7"/>
      <c r="AT399" s="7"/>
      <c r="AU399" s="77"/>
      <c r="AV399" s="77"/>
      <c r="AW399" s="77"/>
      <c r="AX399" s="77"/>
      <c r="AY399" s="77"/>
      <c r="AZ399" s="77"/>
      <c r="BA399" s="77"/>
      <c r="BE399" s="186"/>
      <c r="BG399" s="78"/>
      <c r="BJ399" s="78"/>
      <c r="BN399" s="7"/>
      <c r="BO399" s="139" t="s">
        <v>2789</v>
      </c>
      <c r="BR399" s="17" t="s">
        <v>1316</v>
      </c>
      <c r="BU399" s="77">
        <v>9038</v>
      </c>
      <c r="BV399" s="77">
        <v>7.71</v>
      </c>
      <c r="BW399" s="77">
        <v>22.53</v>
      </c>
      <c r="BX399" s="77">
        <v>0.86</v>
      </c>
      <c r="BY399" s="77">
        <v>35.299999999999997</v>
      </c>
      <c r="BZ399" s="77">
        <v>34.46</v>
      </c>
      <c r="CA399" s="77" t="s">
        <v>926</v>
      </c>
      <c r="CB399" s="78"/>
    </row>
    <row r="400" spans="1:80" x14ac:dyDescent="0.25">
      <c r="A400" s="96">
        <f t="shared" si="23"/>
        <v>394</v>
      </c>
      <c r="B400" s="134" t="s">
        <v>295</v>
      </c>
      <c r="D400" s="134" t="s">
        <v>2697</v>
      </c>
      <c r="E400" s="134" t="s">
        <v>2726</v>
      </c>
      <c r="F400" s="1">
        <f>F398+1</f>
        <v>267</v>
      </c>
      <c r="G400" s="86">
        <v>42991</v>
      </c>
      <c r="H400" s="87" t="s">
        <v>2698</v>
      </c>
      <c r="I400" s="134"/>
      <c r="J400" s="134" t="s">
        <v>15</v>
      </c>
      <c r="K400" s="134" t="s">
        <v>16</v>
      </c>
      <c r="L400" s="87"/>
      <c r="M400" s="131" t="s">
        <v>2570</v>
      </c>
      <c r="N400" s="107"/>
      <c r="P400" s="87" t="str">
        <f>IF(COUNTIF(L400:O400,"=*")&gt;1,"Multiple", IF(L400="P","Surface",IF(M400="P", "Underground",IF(N400="P", "Placer", IF(O400="P", "Solution","")))))</f>
        <v>Underground</v>
      </c>
      <c r="Q400" s="95" t="s">
        <v>2768</v>
      </c>
      <c r="R400" s="93" t="s">
        <v>2570</v>
      </c>
      <c r="S400" s="33"/>
      <c r="T400" s="12">
        <v>44.871489394400001</v>
      </c>
      <c r="U400" s="13">
        <v>-106.976416434</v>
      </c>
      <c r="V400" s="144">
        <v>57</v>
      </c>
      <c r="W400" s="144">
        <v>84</v>
      </c>
      <c r="X400" s="137">
        <v>34</v>
      </c>
      <c r="Y400" s="138"/>
      <c r="Z400" s="134" t="s">
        <v>15</v>
      </c>
      <c r="AA400" s="87" t="s">
        <v>3205</v>
      </c>
      <c r="AB400" s="134" t="s">
        <v>45</v>
      </c>
      <c r="AC400" s="134" t="s">
        <v>6</v>
      </c>
      <c r="AD400" s="124" t="s">
        <v>2701</v>
      </c>
      <c r="AE400" s="125" t="s">
        <v>2702</v>
      </c>
      <c r="AF400" s="6" t="s">
        <v>283</v>
      </c>
      <c r="AG400" s="1">
        <v>8</v>
      </c>
      <c r="AH400" s="6" t="s">
        <v>806</v>
      </c>
      <c r="AI400" s="6" t="s">
        <v>836</v>
      </c>
      <c r="AJ400" s="107"/>
      <c r="AO400" s="88" t="s">
        <v>2528</v>
      </c>
      <c r="AQ400" s="136"/>
      <c r="AR400" s="107" t="s">
        <v>2570</v>
      </c>
      <c r="AU400" s="76">
        <v>1894</v>
      </c>
      <c r="AV400" s="76">
        <v>1924</v>
      </c>
      <c r="BA400" s="76">
        <v>1924</v>
      </c>
      <c r="BE400" s="184"/>
      <c r="BG400" s="107"/>
      <c r="BJ400" s="107"/>
      <c r="BO400" s="131" t="s">
        <v>2778</v>
      </c>
      <c r="BU400" s="76"/>
      <c r="BV400" s="76"/>
      <c r="BW400" s="76"/>
      <c r="BX400" s="76"/>
      <c r="BY400" s="76" t="s">
        <v>807</v>
      </c>
      <c r="BZ400" s="76"/>
      <c r="CA400" s="76" t="s">
        <v>926</v>
      </c>
      <c r="CB400" s="107"/>
    </row>
    <row r="401" spans="1:80" ht="30" x14ac:dyDescent="0.25">
      <c r="A401" s="96">
        <f t="shared" si="23"/>
        <v>395</v>
      </c>
      <c r="B401" s="134" t="s">
        <v>297</v>
      </c>
      <c r="D401" s="134" t="s">
        <v>2697</v>
      </c>
      <c r="E401" s="134" t="s">
        <v>2726</v>
      </c>
      <c r="F401" s="1">
        <f t="shared" si="22"/>
        <v>268</v>
      </c>
      <c r="G401" s="86">
        <v>42991</v>
      </c>
      <c r="H401" s="87" t="s">
        <v>2698</v>
      </c>
      <c r="I401" s="134" t="s">
        <v>1318</v>
      </c>
      <c r="J401" s="134" t="s">
        <v>13</v>
      </c>
      <c r="K401" s="134" t="s">
        <v>14</v>
      </c>
      <c r="L401" s="87"/>
      <c r="M401" s="131" t="s">
        <v>2570</v>
      </c>
      <c r="N401" s="107"/>
      <c r="P401" s="87" t="str">
        <f>IF(COUNTIF(L401:O401,"=*")&gt;1,"Multiple", IF(L401="P","Surface",IF(M401="P", "Underground",IF(N401="P", "Placer", IF(O401="P", "Solution","")))))</f>
        <v>Underground</v>
      </c>
      <c r="Q401" s="95" t="s">
        <v>11</v>
      </c>
      <c r="R401" s="93" t="s">
        <v>2570</v>
      </c>
      <c r="S401" s="33"/>
      <c r="T401" s="12">
        <v>44.129478813299997</v>
      </c>
      <c r="U401" s="13">
        <v>-108.925136345</v>
      </c>
      <c r="V401" s="144">
        <v>48</v>
      </c>
      <c r="W401" s="144">
        <v>101</v>
      </c>
      <c r="X401" s="137">
        <v>13</v>
      </c>
      <c r="Y401" s="138"/>
      <c r="Z401" s="134" t="s">
        <v>12</v>
      </c>
      <c r="AA401" s="87" t="s">
        <v>3205</v>
      </c>
      <c r="AB401" s="134" t="s">
        <v>22</v>
      </c>
      <c r="AC401" s="134" t="s">
        <v>7</v>
      </c>
      <c r="AD401" s="124" t="s">
        <v>2701</v>
      </c>
      <c r="AE401" s="125" t="s">
        <v>2702</v>
      </c>
      <c r="AG401" s="1">
        <v>6</v>
      </c>
      <c r="AH401" s="6" t="s">
        <v>2375</v>
      </c>
      <c r="AI401" s="6" t="s">
        <v>846</v>
      </c>
      <c r="AJ401" s="107"/>
      <c r="AO401" s="88" t="s">
        <v>2528</v>
      </c>
      <c r="AQ401" s="136"/>
      <c r="AR401" s="107" t="s">
        <v>2570</v>
      </c>
      <c r="AS401" s="6" t="s">
        <v>1317</v>
      </c>
      <c r="AT401" s="6" t="s">
        <v>1317</v>
      </c>
      <c r="AU401" s="76">
        <v>1928</v>
      </c>
      <c r="AV401" s="76">
        <v>1928</v>
      </c>
      <c r="BA401" s="76">
        <v>1928</v>
      </c>
      <c r="BE401" s="184"/>
      <c r="BG401" s="107"/>
      <c r="BJ401" s="107"/>
      <c r="BO401" s="131" t="s">
        <v>2884</v>
      </c>
      <c r="BU401" s="76"/>
      <c r="BV401" s="76"/>
      <c r="BW401" s="76"/>
      <c r="BX401" s="76"/>
      <c r="BY401" s="76"/>
      <c r="BZ401" s="76"/>
      <c r="CA401" s="76"/>
      <c r="CB401" s="107"/>
    </row>
    <row r="402" spans="1:80" s="2" customFormat="1" ht="30" x14ac:dyDescent="0.25">
      <c r="A402" s="96">
        <f t="shared" si="23"/>
        <v>396</v>
      </c>
      <c r="B402" s="135" t="s">
        <v>297</v>
      </c>
      <c r="C402" s="77" t="s">
        <v>2460</v>
      </c>
      <c r="D402" s="92" t="s">
        <v>2575</v>
      </c>
      <c r="E402" s="135"/>
      <c r="F402" s="2">
        <v>268</v>
      </c>
      <c r="G402" s="89">
        <v>42991</v>
      </c>
      <c r="H402" s="79" t="s">
        <v>2698</v>
      </c>
      <c r="I402" s="135" t="s">
        <v>1318</v>
      </c>
      <c r="J402" s="135" t="s">
        <v>13</v>
      </c>
      <c r="K402" s="135" t="s">
        <v>14</v>
      </c>
      <c r="L402" s="79"/>
      <c r="M402" s="139"/>
      <c r="N402" s="78"/>
      <c r="P402" s="79" t="str">
        <f>IF(COUNTIF(L402:O402,"=*")&gt;1,"Multiple", IF(L402="P","Surface",IF(M402="P", "Underground",IF(N402="P", "Placer", IF(O402="P", "Solution","")))))</f>
        <v/>
      </c>
      <c r="Q402" s="95" t="s">
        <v>2486</v>
      </c>
      <c r="R402" s="90" t="s">
        <v>2570</v>
      </c>
      <c r="S402" s="34"/>
      <c r="T402" s="26">
        <v>44.129478813299997</v>
      </c>
      <c r="U402" s="27">
        <v>-108.925136345</v>
      </c>
      <c r="V402" s="145">
        <v>48</v>
      </c>
      <c r="W402" s="145">
        <v>101</v>
      </c>
      <c r="X402" s="142">
        <v>13</v>
      </c>
      <c r="Y402" s="143"/>
      <c r="Z402" s="135" t="s">
        <v>12</v>
      </c>
      <c r="AA402" s="87" t="s">
        <v>3205</v>
      </c>
      <c r="AB402" s="135" t="s">
        <v>22</v>
      </c>
      <c r="AC402" s="135" t="s">
        <v>7</v>
      </c>
      <c r="AD402" s="124" t="s">
        <v>2701</v>
      </c>
      <c r="AE402" s="125" t="s">
        <v>2702</v>
      </c>
      <c r="AF402" s="7"/>
      <c r="AG402" s="2">
        <v>6</v>
      </c>
      <c r="AH402" s="6" t="s">
        <v>2375</v>
      </c>
      <c r="AI402" s="6" t="s">
        <v>846</v>
      </c>
      <c r="AJ402" s="78"/>
      <c r="AO402" s="91" t="s">
        <v>2528</v>
      </c>
      <c r="AQ402" s="141"/>
      <c r="AR402" s="107" t="s">
        <v>2570</v>
      </c>
      <c r="AS402" s="7" t="s">
        <v>1317</v>
      </c>
      <c r="AT402" s="7" t="s">
        <v>1317</v>
      </c>
      <c r="AU402" s="77">
        <v>1928</v>
      </c>
      <c r="AV402" s="77">
        <v>1928</v>
      </c>
      <c r="AW402" s="77"/>
      <c r="AX402" s="77"/>
      <c r="AY402" s="77"/>
      <c r="AZ402" s="77"/>
      <c r="BA402" s="77">
        <v>1928</v>
      </c>
      <c r="BE402" s="186"/>
      <c r="BG402" s="78"/>
      <c r="BJ402" s="78"/>
      <c r="BN402" s="7"/>
      <c r="BO402" s="131" t="s">
        <v>2884</v>
      </c>
      <c r="BU402" s="77">
        <v>9603</v>
      </c>
      <c r="BV402" s="77">
        <v>12.33</v>
      </c>
      <c r="BW402" s="77">
        <v>14.21</v>
      </c>
      <c r="BX402" s="77">
        <v>0.92</v>
      </c>
      <c r="BY402" s="77">
        <v>35.81</v>
      </c>
      <c r="BZ402" s="77">
        <v>37.65</v>
      </c>
      <c r="CA402" s="77" t="s">
        <v>926</v>
      </c>
      <c r="CB402" s="78"/>
    </row>
    <row r="403" spans="1:80" x14ac:dyDescent="0.25">
      <c r="A403" s="96">
        <f t="shared" si="23"/>
        <v>397</v>
      </c>
      <c r="B403" s="134" t="s">
        <v>296</v>
      </c>
      <c r="D403" s="134" t="s">
        <v>2697</v>
      </c>
      <c r="E403" s="134" t="s">
        <v>2726</v>
      </c>
      <c r="F403" s="1">
        <f t="shared" ref="F403:F409" si="24">F401+1</f>
        <v>269</v>
      </c>
      <c r="G403" s="86">
        <v>42991</v>
      </c>
      <c r="H403" s="87" t="s">
        <v>2698</v>
      </c>
      <c r="I403" s="134"/>
      <c r="J403" s="134" t="s">
        <v>15</v>
      </c>
      <c r="K403" s="134" t="s">
        <v>16</v>
      </c>
      <c r="L403" s="87"/>
      <c r="M403" s="131" t="s">
        <v>2570</v>
      </c>
      <c r="N403" s="107"/>
      <c r="P403" s="87" t="str">
        <f>IF(COUNTIF(L403:O403,"=*")&gt;1,"Multiple", IF(L403="P","Surface",IF(M403="P", "Underground",IF(N403="P", "Placer", IF(O403="P", "Solution","")))))</f>
        <v>Underground</v>
      </c>
      <c r="Q403" s="95" t="s">
        <v>11</v>
      </c>
      <c r="R403" s="93" t="s">
        <v>2570</v>
      </c>
      <c r="S403" s="33"/>
      <c r="T403" s="12">
        <v>44.885918224400001</v>
      </c>
      <c r="U403" s="13">
        <v>-106.97655663</v>
      </c>
      <c r="V403" s="144">
        <v>57</v>
      </c>
      <c r="W403" s="144">
        <v>84</v>
      </c>
      <c r="X403" s="137">
        <v>27</v>
      </c>
      <c r="Y403" s="138"/>
      <c r="Z403" s="134" t="s">
        <v>15</v>
      </c>
      <c r="AA403" s="87" t="s">
        <v>3205</v>
      </c>
      <c r="AB403" s="134" t="s">
        <v>22</v>
      </c>
      <c r="AC403" s="134" t="s">
        <v>7</v>
      </c>
      <c r="AD403" s="124" t="s">
        <v>2701</v>
      </c>
      <c r="AE403" s="125" t="s">
        <v>2702</v>
      </c>
      <c r="AF403" s="6" t="s">
        <v>283</v>
      </c>
      <c r="AG403" s="1">
        <v>8</v>
      </c>
      <c r="AH403" s="6" t="s">
        <v>806</v>
      </c>
      <c r="AI403" s="6" t="s">
        <v>836</v>
      </c>
      <c r="AJ403" s="107"/>
      <c r="AO403" s="88" t="s">
        <v>2528</v>
      </c>
      <c r="AQ403" s="136"/>
      <c r="AR403" s="107" t="s">
        <v>2570</v>
      </c>
      <c r="AU403" s="76">
        <v>1910</v>
      </c>
      <c r="AV403" s="76">
        <v>1910</v>
      </c>
      <c r="BA403" s="76">
        <v>1910</v>
      </c>
      <c r="BE403" s="184"/>
      <c r="BG403" s="107"/>
      <c r="BJ403" s="107"/>
      <c r="BO403" s="131" t="s">
        <v>2789</v>
      </c>
      <c r="BU403" s="76"/>
      <c r="BV403" s="76"/>
      <c r="BW403" s="76"/>
      <c r="BX403" s="76"/>
      <c r="BY403" s="76"/>
      <c r="BZ403" s="76"/>
      <c r="CA403" s="76"/>
      <c r="CB403" s="107"/>
    </row>
    <row r="404" spans="1:80" s="2" customFormat="1" x14ac:dyDescent="0.25">
      <c r="A404" s="96">
        <f t="shared" si="23"/>
        <v>398</v>
      </c>
      <c r="B404" s="135" t="s">
        <v>296</v>
      </c>
      <c r="C404" s="77" t="s">
        <v>2460</v>
      </c>
      <c r="D404" s="92" t="s">
        <v>2575</v>
      </c>
      <c r="E404" s="135"/>
      <c r="F404" s="2">
        <f t="shared" si="24"/>
        <v>269</v>
      </c>
      <c r="G404" s="89">
        <v>42991</v>
      </c>
      <c r="H404" s="79" t="s">
        <v>2698</v>
      </c>
      <c r="I404" s="135"/>
      <c r="J404" s="135" t="s">
        <v>15</v>
      </c>
      <c r="K404" s="135" t="s">
        <v>16</v>
      </c>
      <c r="L404" s="79"/>
      <c r="M404" s="139"/>
      <c r="N404" s="78"/>
      <c r="P404" s="79" t="str">
        <f>IF(COUNTIF(L404:O404,"=*")&gt;1,"Multiple", IF(L404="P","Surface",IF(M404="P", "Underground",IF(N404="P", "Placer", IF(O404="P", "Solution","")))))</f>
        <v/>
      </c>
      <c r="Q404" s="95" t="s">
        <v>2486</v>
      </c>
      <c r="R404" s="90" t="s">
        <v>2570</v>
      </c>
      <c r="S404" s="34"/>
      <c r="T404" s="26">
        <v>44.885918224400001</v>
      </c>
      <c r="U404" s="27">
        <v>-106.97655663</v>
      </c>
      <c r="V404" s="145">
        <v>57</v>
      </c>
      <c r="W404" s="145">
        <v>84</v>
      </c>
      <c r="X404" s="142">
        <v>27</v>
      </c>
      <c r="Y404" s="143"/>
      <c r="Z404" s="135" t="s">
        <v>15</v>
      </c>
      <c r="AA404" s="87" t="s">
        <v>3205</v>
      </c>
      <c r="AB404" s="135" t="s">
        <v>22</v>
      </c>
      <c r="AC404" s="135" t="s">
        <v>7</v>
      </c>
      <c r="AD404" s="124" t="s">
        <v>2701</v>
      </c>
      <c r="AE404" s="125" t="s">
        <v>2702</v>
      </c>
      <c r="AF404" s="7" t="s">
        <v>283</v>
      </c>
      <c r="AG404" s="2">
        <v>8</v>
      </c>
      <c r="AH404" s="6" t="s">
        <v>806</v>
      </c>
      <c r="AI404" s="6" t="s">
        <v>836</v>
      </c>
      <c r="AJ404" s="78"/>
      <c r="AO404" s="91" t="s">
        <v>2528</v>
      </c>
      <c r="AQ404" s="141"/>
      <c r="AR404" s="107" t="s">
        <v>2570</v>
      </c>
      <c r="AS404" s="7"/>
      <c r="AT404" s="7"/>
      <c r="AU404" s="77">
        <v>1910</v>
      </c>
      <c r="AV404" s="77">
        <v>1910</v>
      </c>
      <c r="AW404" s="77"/>
      <c r="AX404" s="77"/>
      <c r="AY404" s="77"/>
      <c r="AZ404" s="77"/>
      <c r="BA404" s="77">
        <v>1910</v>
      </c>
      <c r="BE404" s="186"/>
      <c r="BG404" s="78"/>
      <c r="BJ404" s="78"/>
      <c r="BN404" s="7"/>
      <c r="BO404" s="139" t="s">
        <v>2789</v>
      </c>
      <c r="BU404" s="77">
        <v>9247</v>
      </c>
      <c r="BV404" s="77">
        <v>6.35</v>
      </c>
      <c r="BW404" s="77">
        <v>22.38</v>
      </c>
      <c r="BX404" s="77">
        <v>1.1599999999999999</v>
      </c>
      <c r="BY404" s="77">
        <v>31.85</v>
      </c>
      <c r="BZ404" s="77">
        <v>39.42</v>
      </c>
      <c r="CA404" s="77" t="s">
        <v>926</v>
      </c>
      <c r="CB404" s="78"/>
    </row>
    <row r="405" spans="1:80" x14ac:dyDescent="0.25">
      <c r="A405" s="96">
        <f t="shared" si="23"/>
        <v>399</v>
      </c>
      <c r="B405" s="134" t="s">
        <v>298</v>
      </c>
      <c r="D405" s="134" t="s">
        <v>2697</v>
      </c>
      <c r="E405" s="134" t="s">
        <v>2726</v>
      </c>
      <c r="F405" s="1">
        <f t="shared" si="24"/>
        <v>270</v>
      </c>
      <c r="G405" s="86">
        <v>42991</v>
      </c>
      <c r="H405" s="87" t="s">
        <v>2698</v>
      </c>
      <c r="I405" s="134"/>
      <c r="J405" s="134" t="s">
        <v>15</v>
      </c>
      <c r="K405" s="134" t="s">
        <v>16</v>
      </c>
      <c r="L405" s="87"/>
      <c r="M405" s="131" t="s">
        <v>2570</v>
      </c>
      <c r="N405" s="107"/>
      <c r="P405" s="87" t="str">
        <f>IF(COUNTIF(L405:O405,"=*")&gt;1,"Multiple", IF(L405="P","Surface",IF(M405="P", "Underground",IF(N405="P", "Placer", IF(O405="P", "Solution","")))))</f>
        <v>Underground</v>
      </c>
      <c r="Q405" s="95" t="s">
        <v>11</v>
      </c>
      <c r="R405" s="93" t="s">
        <v>2570</v>
      </c>
      <c r="S405" s="33"/>
      <c r="T405" s="12">
        <v>44.871489394400001</v>
      </c>
      <c r="U405" s="13">
        <v>-106.976416434</v>
      </c>
      <c r="V405" s="144">
        <v>57</v>
      </c>
      <c r="W405" s="144">
        <v>84</v>
      </c>
      <c r="X405" s="137">
        <v>34</v>
      </c>
      <c r="Y405" s="138"/>
      <c r="Z405" s="134" t="s">
        <v>15</v>
      </c>
      <c r="AA405" s="87" t="s">
        <v>3205</v>
      </c>
      <c r="AB405" s="134" t="s">
        <v>22</v>
      </c>
      <c r="AC405" s="134" t="s">
        <v>7</v>
      </c>
      <c r="AD405" s="124" t="s">
        <v>2701</v>
      </c>
      <c r="AE405" s="125" t="s">
        <v>2702</v>
      </c>
      <c r="AF405" s="6" t="s">
        <v>294</v>
      </c>
      <c r="AG405" s="1">
        <v>6</v>
      </c>
      <c r="AH405" s="6" t="s">
        <v>806</v>
      </c>
      <c r="AI405" s="6" t="s">
        <v>836</v>
      </c>
      <c r="AJ405" s="107"/>
      <c r="AO405" s="88" t="s">
        <v>2528</v>
      </c>
      <c r="AQ405" s="136"/>
      <c r="AR405" s="107" t="s">
        <v>2570</v>
      </c>
      <c r="AS405" s="6" t="s">
        <v>1319</v>
      </c>
      <c r="AT405" s="6" t="s">
        <v>1319</v>
      </c>
      <c r="AU405" s="76">
        <v>1916</v>
      </c>
      <c r="AV405" s="76">
        <v>1919</v>
      </c>
      <c r="BA405" s="76">
        <v>1919</v>
      </c>
      <c r="BE405" s="184">
        <v>637143</v>
      </c>
      <c r="BF405" s="97"/>
      <c r="BG405" s="107"/>
      <c r="BJ405" s="107"/>
      <c r="BM405" s="1" t="s">
        <v>2705</v>
      </c>
      <c r="BO405" s="131" t="s">
        <v>2812</v>
      </c>
      <c r="BU405" s="76"/>
      <c r="BV405" s="76"/>
      <c r="BW405" s="76"/>
      <c r="BX405" s="76"/>
      <c r="BY405" s="76"/>
      <c r="BZ405" s="76"/>
      <c r="CA405" s="76"/>
      <c r="CB405" s="107"/>
    </row>
    <row r="406" spans="1:80" s="2" customFormat="1" x14ac:dyDescent="0.25">
      <c r="A406" s="96">
        <f t="shared" si="23"/>
        <v>400</v>
      </c>
      <c r="B406" s="135" t="s">
        <v>298</v>
      </c>
      <c r="C406" s="77" t="s">
        <v>2460</v>
      </c>
      <c r="D406" s="92" t="s">
        <v>2575</v>
      </c>
      <c r="E406" s="135"/>
      <c r="F406" s="2">
        <f t="shared" si="24"/>
        <v>270</v>
      </c>
      <c r="G406" s="89">
        <v>42991</v>
      </c>
      <c r="H406" s="79" t="s">
        <v>2698</v>
      </c>
      <c r="I406" s="135"/>
      <c r="J406" s="135" t="s">
        <v>15</v>
      </c>
      <c r="K406" s="135" t="s">
        <v>16</v>
      </c>
      <c r="L406" s="79"/>
      <c r="M406" s="139"/>
      <c r="N406" s="78"/>
      <c r="P406" s="79" t="str">
        <f>IF(COUNTIF(L406:O406,"=*")&gt;1,"Multiple", IF(L406="P","Surface",IF(M406="P", "Underground",IF(N406="P", "Placer", IF(O406="P", "Solution","")))))</f>
        <v/>
      </c>
      <c r="Q406" s="95" t="s">
        <v>2486</v>
      </c>
      <c r="R406" s="90" t="s">
        <v>2570</v>
      </c>
      <c r="S406" s="34"/>
      <c r="T406" s="26">
        <v>44.871489394400001</v>
      </c>
      <c r="U406" s="27">
        <v>-106.976416434</v>
      </c>
      <c r="V406" s="145">
        <v>57</v>
      </c>
      <c r="W406" s="145">
        <v>84</v>
      </c>
      <c r="X406" s="142">
        <v>34</v>
      </c>
      <c r="Y406" s="143"/>
      <c r="Z406" s="135" t="s">
        <v>15</v>
      </c>
      <c r="AA406" s="87" t="s">
        <v>3205</v>
      </c>
      <c r="AB406" s="135" t="s">
        <v>22</v>
      </c>
      <c r="AC406" s="135" t="s">
        <v>7</v>
      </c>
      <c r="AD406" s="124" t="s">
        <v>2701</v>
      </c>
      <c r="AE406" s="125" t="s">
        <v>2702</v>
      </c>
      <c r="AF406" s="7" t="s">
        <v>294</v>
      </c>
      <c r="AG406" s="2">
        <v>6</v>
      </c>
      <c r="AH406" s="6" t="s">
        <v>806</v>
      </c>
      <c r="AI406" s="6" t="s">
        <v>836</v>
      </c>
      <c r="AJ406" s="78"/>
      <c r="AO406" s="91" t="s">
        <v>2528</v>
      </c>
      <c r="AQ406" s="141"/>
      <c r="AR406" s="107" t="s">
        <v>2570</v>
      </c>
      <c r="AS406" s="7" t="s">
        <v>1319</v>
      </c>
      <c r="AT406" s="7" t="s">
        <v>1319</v>
      </c>
      <c r="AU406" s="77">
        <v>1916</v>
      </c>
      <c r="AV406" s="77">
        <v>1919</v>
      </c>
      <c r="AW406" s="77"/>
      <c r="AX406" s="77"/>
      <c r="AY406" s="77"/>
      <c r="AZ406" s="77"/>
      <c r="BA406" s="77">
        <v>1919</v>
      </c>
      <c r="BE406" s="186"/>
      <c r="BF406" s="92"/>
      <c r="BG406" s="78"/>
      <c r="BJ406" s="78"/>
      <c r="BN406" s="7"/>
      <c r="BO406" s="139" t="s">
        <v>2812</v>
      </c>
      <c r="BU406" s="77">
        <v>8885</v>
      </c>
      <c r="BV406" s="77"/>
      <c r="BW406" s="77"/>
      <c r="BX406" s="77">
        <v>0.55000000000000004</v>
      </c>
      <c r="BY406" s="77"/>
      <c r="BZ406" s="77"/>
      <c r="CA406" s="77" t="s">
        <v>886</v>
      </c>
      <c r="CB406" s="78"/>
    </row>
    <row r="407" spans="1:80" x14ac:dyDescent="0.25">
      <c r="A407" s="96">
        <f t="shared" si="23"/>
        <v>401</v>
      </c>
      <c r="B407" s="134" t="s">
        <v>299</v>
      </c>
      <c r="D407" s="134" t="s">
        <v>61</v>
      </c>
      <c r="E407" s="134" t="s">
        <v>2726</v>
      </c>
      <c r="F407" s="1">
        <f t="shared" si="24"/>
        <v>271</v>
      </c>
      <c r="G407" s="86">
        <v>42991</v>
      </c>
      <c r="H407" s="87" t="s">
        <v>2698</v>
      </c>
      <c r="I407" s="134" t="s">
        <v>1320</v>
      </c>
      <c r="J407" s="134" t="s">
        <v>300</v>
      </c>
      <c r="K407" s="134" t="s">
        <v>24</v>
      </c>
      <c r="L407" s="87"/>
      <c r="M407" s="131" t="s">
        <v>2570</v>
      </c>
      <c r="N407" s="107"/>
      <c r="P407" s="87" t="str">
        <f>IF(COUNTIF(L407:O407,"=*")&gt;1,"Multiple", IF(L407="P","Surface",IF(M407="P", "Underground",IF(N407="P", "Placer", IF(O407="P", "Solution","")))))</f>
        <v>Underground</v>
      </c>
      <c r="Q407" s="95" t="s">
        <v>2765</v>
      </c>
      <c r="R407" s="93" t="s">
        <v>2570</v>
      </c>
      <c r="S407" s="33"/>
      <c r="T407" s="12">
        <v>42.4279523943</v>
      </c>
      <c r="U407" s="13">
        <v>-110.33623905</v>
      </c>
      <c r="V407" s="144">
        <v>28</v>
      </c>
      <c r="W407" s="144">
        <v>114</v>
      </c>
      <c r="X407" s="137">
        <v>12</v>
      </c>
      <c r="Y407" s="138"/>
      <c r="Z407" s="134" t="s">
        <v>110</v>
      </c>
      <c r="AA407" s="87" t="s">
        <v>3205</v>
      </c>
      <c r="AB407" s="134" t="s">
        <v>61</v>
      </c>
      <c r="AC407" s="134" t="s">
        <v>7</v>
      </c>
      <c r="AD407" s="124" t="s">
        <v>2701</v>
      </c>
      <c r="AE407" s="125" t="s">
        <v>2702</v>
      </c>
      <c r="AF407" s="6" t="s">
        <v>2331</v>
      </c>
      <c r="AG407" s="1">
        <v>8</v>
      </c>
      <c r="AH407" s="6" t="s">
        <v>115</v>
      </c>
      <c r="AI407" s="6" t="s">
        <v>846</v>
      </c>
      <c r="AJ407" s="107"/>
      <c r="AO407" s="88" t="s">
        <v>2528</v>
      </c>
      <c r="AQ407" s="136"/>
      <c r="AR407" s="107" t="s">
        <v>2856</v>
      </c>
      <c r="AS407" s="6" t="s">
        <v>1321</v>
      </c>
      <c r="AT407" s="6" t="s">
        <v>1321</v>
      </c>
      <c r="AU407" s="76">
        <v>1899</v>
      </c>
      <c r="AV407" s="76">
        <v>1912</v>
      </c>
      <c r="BA407" s="76">
        <v>1912</v>
      </c>
      <c r="BE407" s="184"/>
      <c r="BG407" s="107"/>
      <c r="BJ407" s="107"/>
      <c r="BO407" s="131" t="s">
        <v>2860</v>
      </c>
      <c r="BU407" s="76"/>
      <c r="BV407" s="76"/>
      <c r="BW407" s="76"/>
      <c r="BX407" s="76"/>
      <c r="BY407" s="76"/>
      <c r="BZ407" s="76"/>
      <c r="CA407" s="76"/>
      <c r="CB407" s="107"/>
    </row>
    <row r="408" spans="1:80" s="2" customFormat="1" x14ac:dyDescent="0.25">
      <c r="A408" s="96">
        <f t="shared" si="23"/>
        <v>402</v>
      </c>
      <c r="B408" s="135" t="s">
        <v>299</v>
      </c>
      <c r="C408" s="77" t="s">
        <v>2460</v>
      </c>
      <c r="D408" s="92" t="s">
        <v>2575</v>
      </c>
      <c r="E408" s="135"/>
      <c r="F408" s="2">
        <f t="shared" si="24"/>
        <v>271</v>
      </c>
      <c r="G408" s="89">
        <v>42991</v>
      </c>
      <c r="H408" s="79" t="s">
        <v>2698</v>
      </c>
      <c r="I408" s="135" t="s">
        <v>1320</v>
      </c>
      <c r="J408" s="135" t="s">
        <v>300</v>
      </c>
      <c r="K408" s="135" t="s">
        <v>24</v>
      </c>
      <c r="L408" s="79"/>
      <c r="M408" s="139"/>
      <c r="N408" s="78"/>
      <c r="P408" s="79" t="str">
        <f>IF(COUNTIF(L408:O408,"=*")&gt;1,"Multiple", IF(L408="P","Surface",IF(M408="P", "Underground",IF(N408="P", "Placer", IF(O408="P", "Solution","")))))</f>
        <v/>
      </c>
      <c r="Q408" s="95" t="s">
        <v>2486</v>
      </c>
      <c r="R408" s="90" t="s">
        <v>2570</v>
      </c>
      <c r="S408" s="34"/>
      <c r="T408" s="26">
        <v>42.4279523943</v>
      </c>
      <c r="U408" s="27">
        <v>-110.33623905</v>
      </c>
      <c r="V408" s="145">
        <v>28</v>
      </c>
      <c r="W408" s="145">
        <v>114</v>
      </c>
      <c r="X408" s="142">
        <v>12</v>
      </c>
      <c r="Y408" s="143"/>
      <c r="Z408" s="135" t="s">
        <v>110</v>
      </c>
      <c r="AA408" s="87" t="s">
        <v>3205</v>
      </c>
      <c r="AB408" s="135" t="s">
        <v>61</v>
      </c>
      <c r="AC408" s="135" t="s">
        <v>7</v>
      </c>
      <c r="AD408" s="124" t="s">
        <v>2701</v>
      </c>
      <c r="AE408" s="125" t="s">
        <v>2702</v>
      </c>
      <c r="AF408" s="7" t="s">
        <v>2331</v>
      </c>
      <c r="AG408" s="2">
        <v>8</v>
      </c>
      <c r="AH408" s="6" t="s">
        <v>115</v>
      </c>
      <c r="AI408" s="6" t="s">
        <v>846</v>
      </c>
      <c r="AJ408" s="78"/>
      <c r="AO408" s="91" t="s">
        <v>2528</v>
      </c>
      <c r="AQ408" s="141"/>
      <c r="AR408" s="107" t="s">
        <v>2856</v>
      </c>
      <c r="AS408" s="7" t="s">
        <v>1321</v>
      </c>
      <c r="AT408" s="7" t="s">
        <v>1321</v>
      </c>
      <c r="AU408" s="76">
        <v>1899</v>
      </c>
      <c r="AV408" s="76">
        <v>1912</v>
      </c>
      <c r="AW408" s="77"/>
      <c r="AX408" s="77"/>
      <c r="AY408" s="77"/>
      <c r="AZ408" s="77"/>
      <c r="BA408" s="77">
        <v>1912</v>
      </c>
      <c r="BE408" s="186"/>
      <c r="BG408" s="78"/>
      <c r="BJ408" s="78"/>
      <c r="BN408" s="7"/>
      <c r="BO408" s="131" t="s">
        <v>2860</v>
      </c>
      <c r="BU408" s="77">
        <v>9718</v>
      </c>
      <c r="BV408" s="77">
        <v>5.16</v>
      </c>
      <c r="BW408" s="77">
        <v>19.62</v>
      </c>
      <c r="BX408" s="77">
        <v>1.02</v>
      </c>
      <c r="BY408" s="77">
        <v>32.71</v>
      </c>
      <c r="BZ408" s="77">
        <v>42.51</v>
      </c>
      <c r="CA408" s="77" t="s">
        <v>830</v>
      </c>
      <c r="CB408" s="78"/>
    </row>
    <row r="409" spans="1:80" x14ac:dyDescent="0.25">
      <c r="A409" s="96">
        <f t="shared" si="23"/>
        <v>403</v>
      </c>
      <c r="B409" s="134" t="s">
        <v>301</v>
      </c>
      <c r="D409" s="134" t="s">
        <v>2697</v>
      </c>
      <c r="E409" s="134" t="s">
        <v>2726</v>
      </c>
      <c r="F409" s="1">
        <f t="shared" si="24"/>
        <v>272</v>
      </c>
      <c r="G409" s="86">
        <v>42991</v>
      </c>
      <c r="H409" s="87" t="s">
        <v>2698</v>
      </c>
      <c r="I409" s="134"/>
      <c r="J409" s="134" t="s">
        <v>48</v>
      </c>
      <c r="K409" s="134" t="s">
        <v>24</v>
      </c>
      <c r="L409" s="87"/>
      <c r="M409" s="131" t="s">
        <v>2570</v>
      </c>
      <c r="N409" s="107"/>
      <c r="P409" s="87" t="str">
        <f>IF(COUNTIF(L409:O409,"=*")&gt;1,"Multiple", IF(L409="P","Surface",IF(M409="P", "Underground",IF(N409="P", "Placer", IF(O409="P", "Solution","")))))</f>
        <v>Underground</v>
      </c>
      <c r="Q409" s="95" t="s">
        <v>11</v>
      </c>
      <c r="R409" s="93" t="s">
        <v>2570</v>
      </c>
      <c r="S409" s="33"/>
      <c r="T409" s="12">
        <v>41.726240559099999</v>
      </c>
      <c r="U409" s="13">
        <v>-109.164877694</v>
      </c>
      <c r="V409" s="144">
        <v>20</v>
      </c>
      <c r="W409" s="144">
        <v>104</v>
      </c>
      <c r="X409" s="137">
        <v>8</v>
      </c>
      <c r="Y409" s="138"/>
      <c r="Z409" s="134" t="s">
        <v>23</v>
      </c>
      <c r="AA409" s="87" t="s">
        <v>3205</v>
      </c>
      <c r="AB409" s="134" t="s">
        <v>22</v>
      </c>
      <c r="AC409" s="134" t="s">
        <v>7</v>
      </c>
      <c r="AD409" s="124" t="s">
        <v>2701</v>
      </c>
      <c r="AE409" s="125" t="s">
        <v>2702</v>
      </c>
      <c r="AF409" s="6" t="s">
        <v>1322</v>
      </c>
      <c r="AH409" s="6" t="s">
        <v>48</v>
      </c>
      <c r="AI409" s="6" t="s">
        <v>846</v>
      </c>
      <c r="AJ409" s="107"/>
      <c r="AO409" s="88" t="s">
        <v>2528</v>
      </c>
      <c r="AQ409" s="136"/>
      <c r="AR409" s="107" t="s">
        <v>2570</v>
      </c>
      <c r="AS409" s="6" t="s">
        <v>892</v>
      </c>
      <c r="AT409" s="6" t="s">
        <v>892</v>
      </c>
      <c r="BE409" s="197"/>
      <c r="BG409" s="107"/>
      <c r="BJ409" s="107"/>
      <c r="BO409" s="131" t="s">
        <v>2714</v>
      </c>
      <c r="BU409" s="76"/>
      <c r="BV409" s="76"/>
      <c r="BW409" s="76"/>
      <c r="BX409" s="76"/>
      <c r="BY409" s="76"/>
      <c r="BZ409" s="76"/>
      <c r="CA409" s="76" t="s">
        <v>838</v>
      </c>
      <c r="CB409" s="107"/>
    </row>
    <row r="410" spans="1:80" x14ac:dyDescent="0.25">
      <c r="A410" s="96">
        <f t="shared" si="23"/>
        <v>404</v>
      </c>
      <c r="B410" s="134" t="s">
        <v>305</v>
      </c>
      <c r="D410" s="134" t="s">
        <v>2697</v>
      </c>
      <c r="E410" s="134" t="s">
        <v>2726</v>
      </c>
      <c r="F410" s="1">
        <f t="shared" si="22"/>
        <v>273</v>
      </c>
      <c r="G410" s="86">
        <v>42991</v>
      </c>
      <c r="H410" s="87" t="s">
        <v>2698</v>
      </c>
      <c r="I410" s="134"/>
      <c r="J410" s="134" t="s">
        <v>15</v>
      </c>
      <c r="K410" s="134" t="s">
        <v>16</v>
      </c>
      <c r="L410" s="87"/>
      <c r="M410" s="131" t="s">
        <v>2570</v>
      </c>
      <c r="N410" s="107"/>
      <c r="P410" s="87" t="str">
        <f>IF(COUNTIF(L410:O410,"=*")&gt;1,"Multiple", IF(L410="P","Surface",IF(M410="P", "Underground",IF(N410="P", "Placer", IF(O410="P", "Solution","")))))</f>
        <v>Underground</v>
      </c>
      <c r="Q410" s="95" t="s">
        <v>11</v>
      </c>
      <c r="R410" s="93" t="s">
        <v>2570</v>
      </c>
      <c r="S410" s="33"/>
      <c r="T410" s="12">
        <v>44.885918224400001</v>
      </c>
      <c r="U410" s="13">
        <v>-106.97655663</v>
      </c>
      <c r="V410" s="144">
        <v>57</v>
      </c>
      <c r="W410" s="144">
        <v>84</v>
      </c>
      <c r="X410" s="137">
        <v>27</v>
      </c>
      <c r="Y410" s="138"/>
      <c r="Z410" s="134" t="s">
        <v>15</v>
      </c>
      <c r="AA410" s="87" t="s">
        <v>3205</v>
      </c>
      <c r="AB410" s="134" t="s">
        <v>22</v>
      </c>
      <c r="AC410" s="134" t="s">
        <v>7</v>
      </c>
      <c r="AD410" s="124" t="s">
        <v>2701</v>
      </c>
      <c r="AE410" s="125" t="s">
        <v>2702</v>
      </c>
      <c r="AF410" s="6" t="s">
        <v>983</v>
      </c>
      <c r="AH410" s="6" t="s">
        <v>806</v>
      </c>
      <c r="AI410" s="6" t="s">
        <v>836</v>
      </c>
      <c r="AJ410" s="107"/>
      <c r="AO410" s="88" t="s">
        <v>2528</v>
      </c>
      <c r="AQ410" s="136"/>
      <c r="AR410" s="107" t="s">
        <v>2570</v>
      </c>
      <c r="AS410" s="6" t="s">
        <v>1325</v>
      </c>
      <c r="AT410" s="6" t="s">
        <v>1325</v>
      </c>
      <c r="AU410" s="76">
        <v>1923</v>
      </c>
      <c r="AV410" s="76">
        <v>1923</v>
      </c>
      <c r="BA410" s="76">
        <v>1923</v>
      </c>
      <c r="BE410" s="184"/>
      <c r="BG410" s="107"/>
      <c r="BJ410" s="107"/>
      <c r="BN410" s="6" t="s">
        <v>1324</v>
      </c>
      <c r="BO410" s="131" t="s">
        <v>306</v>
      </c>
      <c r="BR410" s="15" t="s">
        <v>1323</v>
      </c>
      <c r="BU410" s="76"/>
      <c r="BV410" s="76"/>
      <c r="BW410" s="76"/>
      <c r="BX410" s="76"/>
      <c r="BY410" s="76"/>
      <c r="BZ410" s="76"/>
      <c r="CA410" s="76"/>
      <c r="CB410" s="107"/>
    </row>
    <row r="411" spans="1:80" x14ac:dyDescent="0.25">
      <c r="A411" s="96">
        <f t="shared" si="23"/>
        <v>405</v>
      </c>
      <c r="B411" s="134" t="s">
        <v>302</v>
      </c>
      <c r="D411" s="134" t="s">
        <v>2697</v>
      </c>
      <c r="E411" s="134" t="s">
        <v>2726</v>
      </c>
      <c r="F411" s="1">
        <f t="shared" si="22"/>
        <v>274</v>
      </c>
      <c r="G411" s="86">
        <v>42991</v>
      </c>
      <c r="H411" s="87" t="s">
        <v>2698</v>
      </c>
      <c r="I411" s="134"/>
      <c r="J411" s="134" t="s">
        <v>48</v>
      </c>
      <c r="K411" s="134" t="s">
        <v>24</v>
      </c>
      <c r="L411" s="131" t="s">
        <v>2570</v>
      </c>
      <c r="N411" s="107"/>
      <c r="P411" s="87" t="str">
        <f>IF(COUNTIF(L411:O411,"=*")&gt;1,"Multiple", IF(L411="P","Surface",IF(M411="P", "Underground",IF(N411="P", "Placer", IF(O411="P", "Solution","")))))</f>
        <v>Surface</v>
      </c>
      <c r="Q411" s="95" t="s">
        <v>3181</v>
      </c>
      <c r="R411" s="93" t="s">
        <v>2570</v>
      </c>
      <c r="S411" s="33"/>
      <c r="T411" s="12">
        <v>41.509668120199997</v>
      </c>
      <c r="U411" s="13">
        <v>-109.22270039999999</v>
      </c>
      <c r="V411" s="144">
        <v>18</v>
      </c>
      <c r="W411" s="144">
        <v>105</v>
      </c>
      <c r="X411" s="137">
        <v>26</v>
      </c>
      <c r="Y411" s="138"/>
      <c r="Z411" s="134" t="s">
        <v>23</v>
      </c>
      <c r="AA411" s="87" t="s">
        <v>3206</v>
      </c>
      <c r="AB411" s="134" t="s">
        <v>80</v>
      </c>
      <c r="AC411" s="134" t="s">
        <v>7</v>
      </c>
      <c r="AD411" s="124" t="s">
        <v>2701</v>
      </c>
      <c r="AE411" s="125" t="s">
        <v>2702</v>
      </c>
      <c r="AF411" s="6" t="s">
        <v>856</v>
      </c>
      <c r="AH411" s="6" t="s">
        <v>48</v>
      </c>
      <c r="AI411" s="6" t="s">
        <v>846</v>
      </c>
      <c r="AJ411" s="107"/>
      <c r="AO411" s="88" t="s">
        <v>2528</v>
      </c>
      <c r="AQ411" s="136"/>
      <c r="AR411" s="107" t="s">
        <v>2570</v>
      </c>
      <c r="AS411" s="6" t="s">
        <v>1326</v>
      </c>
      <c r="AT411" s="6" t="s">
        <v>1326</v>
      </c>
      <c r="BE411" s="184"/>
      <c r="BG411" s="107"/>
      <c r="BJ411" s="107"/>
      <c r="BO411" s="131" t="s">
        <v>7</v>
      </c>
      <c r="BU411" s="76"/>
      <c r="BV411" s="76"/>
      <c r="BW411" s="76"/>
      <c r="BX411" s="76"/>
      <c r="BY411" s="76"/>
      <c r="BZ411" s="76"/>
      <c r="CA411" s="76"/>
      <c r="CB411" s="107"/>
    </row>
    <row r="412" spans="1:80" x14ac:dyDescent="0.25">
      <c r="A412" s="96">
        <f t="shared" si="23"/>
        <v>406</v>
      </c>
      <c r="B412" s="134" t="s">
        <v>303</v>
      </c>
      <c r="D412" s="134" t="s">
        <v>2697</v>
      </c>
      <c r="E412" s="134" t="s">
        <v>2726</v>
      </c>
      <c r="F412" s="1">
        <f t="shared" si="22"/>
        <v>275</v>
      </c>
      <c r="G412" s="86">
        <v>42991</v>
      </c>
      <c r="H412" s="87" t="s">
        <v>2698</v>
      </c>
      <c r="I412" s="134"/>
      <c r="J412" s="134" t="s">
        <v>48</v>
      </c>
      <c r="K412" s="134" t="s">
        <v>24</v>
      </c>
      <c r="L412" s="87"/>
      <c r="M412" s="131" t="s">
        <v>2570</v>
      </c>
      <c r="N412" s="107"/>
      <c r="P412" s="87" t="str">
        <f>IF(COUNTIF(L412:O412,"=*")&gt;1,"Multiple", IF(L412="P","Surface",IF(M412="P", "Underground",IF(N412="P", "Placer", IF(O412="P", "Solution","")))))</f>
        <v>Underground</v>
      </c>
      <c r="Q412" s="95" t="s">
        <v>11</v>
      </c>
      <c r="R412" s="93" t="s">
        <v>2570</v>
      </c>
      <c r="S412" s="33"/>
      <c r="T412" s="12">
        <v>41.510173372200001</v>
      </c>
      <c r="U412" s="13">
        <v>-109.33827940099999</v>
      </c>
      <c r="V412" s="144">
        <v>18</v>
      </c>
      <c r="W412" s="144">
        <v>106</v>
      </c>
      <c r="X412" s="137">
        <v>26</v>
      </c>
      <c r="Y412" s="138"/>
      <c r="Z412" s="134" t="s">
        <v>23</v>
      </c>
      <c r="AA412" s="87" t="s">
        <v>3206</v>
      </c>
      <c r="AB412" s="134" t="s">
        <v>22</v>
      </c>
      <c r="AC412" s="134" t="s">
        <v>7</v>
      </c>
      <c r="AD412" s="124" t="s">
        <v>2701</v>
      </c>
      <c r="AE412" s="125" t="s">
        <v>2702</v>
      </c>
      <c r="AF412" s="6" t="s">
        <v>856</v>
      </c>
      <c r="AH412" s="6" t="s">
        <v>48</v>
      </c>
      <c r="AI412" s="6" t="s">
        <v>846</v>
      </c>
      <c r="AJ412" s="107"/>
      <c r="AO412" s="88" t="s">
        <v>2528</v>
      </c>
      <c r="AQ412" s="136"/>
      <c r="AR412" s="107" t="s">
        <v>2570</v>
      </c>
      <c r="AS412" s="6" t="s">
        <v>1326</v>
      </c>
      <c r="AT412" s="6" t="s">
        <v>1326</v>
      </c>
      <c r="BE412" s="184"/>
      <c r="BG412" s="107"/>
      <c r="BJ412" s="107"/>
      <c r="BN412" s="6" t="s">
        <v>807</v>
      </c>
      <c r="BO412" s="131" t="s">
        <v>807</v>
      </c>
      <c r="BU412" s="76"/>
      <c r="BV412" s="76"/>
      <c r="BW412" s="76"/>
      <c r="BX412" s="76"/>
      <c r="BY412" s="76"/>
      <c r="BZ412" s="76"/>
      <c r="CA412" s="76"/>
      <c r="CB412" s="107"/>
    </row>
    <row r="413" spans="1:80" x14ac:dyDescent="0.25">
      <c r="A413" s="96">
        <f t="shared" si="23"/>
        <v>407</v>
      </c>
      <c r="B413" s="134" t="s">
        <v>304</v>
      </c>
      <c r="D413" s="134" t="s">
        <v>2697</v>
      </c>
      <c r="E413" s="134" t="s">
        <v>2726</v>
      </c>
      <c r="F413" s="1">
        <f t="shared" si="22"/>
        <v>276</v>
      </c>
      <c r="G413" s="86">
        <v>42991</v>
      </c>
      <c r="H413" s="87" t="s">
        <v>2698</v>
      </c>
      <c r="I413" s="134" t="s">
        <v>1327</v>
      </c>
      <c r="J413" s="134" t="s">
        <v>48</v>
      </c>
      <c r="K413" s="134" t="s">
        <v>24</v>
      </c>
      <c r="L413" s="87"/>
      <c r="M413" s="131" t="s">
        <v>2570</v>
      </c>
      <c r="N413" s="107"/>
      <c r="P413" s="87" t="str">
        <f>IF(COUNTIF(L413:O413,"=*")&gt;1,"Multiple", IF(L413="P","Surface",IF(M413="P", "Underground",IF(N413="P", "Placer", IF(O413="P", "Solution","")))))</f>
        <v>Underground</v>
      </c>
      <c r="Q413" s="95" t="s">
        <v>11</v>
      </c>
      <c r="R413" s="93" t="s">
        <v>2570</v>
      </c>
      <c r="S413" s="33"/>
      <c r="T413" s="12">
        <v>41.639280233599997</v>
      </c>
      <c r="U413" s="13">
        <v>-109.164623947</v>
      </c>
      <c r="V413" s="144">
        <v>19</v>
      </c>
      <c r="W413" s="144">
        <v>104</v>
      </c>
      <c r="X413" s="137">
        <v>8</v>
      </c>
      <c r="Y413" s="138"/>
      <c r="Z413" s="134" t="s">
        <v>23</v>
      </c>
      <c r="AA413" s="87" t="s">
        <v>3206</v>
      </c>
      <c r="AB413" s="134" t="s">
        <v>7</v>
      </c>
      <c r="AC413" s="134" t="s">
        <v>7</v>
      </c>
      <c r="AD413" s="124" t="s">
        <v>2701</v>
      </c>
      <c r="AE413" s="125" t="s">
        <v>2702</v>
      </c>
      <c r="AF413" s="6" t="s">
        <v>856</v>
      </c>
      <c r="AH413" s="6" t="s">
        <v>48</v>
      </c>
      <c r="AI413" s="6" t="s">
        <v>846</v>
      </c>
      <c r="AJ413" s="107"/>
      <c r="AO413" s="88" t="s">
        <v>2528</v>
      </c>
      <c r="AQ413" s="136"/>
      <c r="AR413" s="107" t="s">
        <v>2570</v>
      </c>
      <c r="AS413" s="6" t="s">
        <v>1326</v>
      </c>
      <c r="AT413" s="6" t="s">
        <v>1326</v>
      </c>
      <c r="AU413" s="76">
        <v>1921</v>
      </c>
      <c r="AV413" s="76">
        <v>1948</v>
      </c>
      <c r="BA413" s="76">
        <v>1948</v>
      </c>
      <c r="BE413" s="184">
        <v>1251771</v>
      </c>
      <c r="BF413" s="97"/>
      <c r="BG413" s="107"/>
      <c r="BJ413" s="107"/>
      <c r="BM413" s="1" t="s">
        <v>2705</v>
      </c>
      <c r="BN413" s="6" t="s">
        <v>807</v>
      </c>
      <c r="BO413" s="131" t="s">
        <v>7</v>
      </c>
      <c r="BR413" s="15" t="s">
        <v>1328</v>
      </c>
      <c r="BU413" s="76"/>
      <c r="BV413" s="76"/>
      <c r="BW413" s="76"/>
      <c r="BX413" s="76"/>
      <c r="BY413" s="76"/>
      <c r="BZ413" s="76"/>
      <c r="CA413" s="76"/>
      <c r="CB413" s="107"/>
    </row>
    <row r="414" spans="1:80" x14ac:dyDescent="0.25">
      <c r="A414" s="96">
        <f t="shared" si="23"/>
        <v>408</v>
      </c>
      <c r="B414" s="134" t="s">
        <v>1329</v>
      </c>
      <c r="D414" s="134" t="s">
        <v>2697</v>
      </c>
      <c r="E414" s="134" t="s">
        <v>2726</v>
      </c>
      <c r="F414" s="1">
        <f t="shared" si="22"/>
        <v>277</v>
      </c>
      <c r="G414" s="86">
        <v>42991</v>
      </c>
      <c r="H414" s="87" t="s">
        <v>2698</v>
      </c>
      <c r="I414" s="134"/>
      <c r="J414" s="134" t="s">
        <v>26</v>
      </c>
      <c r="K414" s="134" t="s">
        <v>27</v>
      </c>
      <c r="L414" s="87"/>
      <c r="M414" s="131" t="s">
        <v>2570</v>
      </c>
      <c r="N414" s="107"/>
      <c r="P414" s="87" t="str">
        <f>IF(COUNTIF(L414:O414,"=*")&gt;1,"Multiple", IF(L414="P","Surface",IF(M414="P", "Underground",IF(N414="P", "Placer", IF(O414="P", "Solution","")))))</f>
        <v>Underground</v>
      </c>
      <c r="Q414" s="95" t="s">
        <v>11</v>
      </c>
      <c r="R414" s="93" t="s">
        <v>2570</v>
      </c>
      <c r="S414" s="33"/>
      <c r="T414" s="12">
        <v>41.877048709299999</v>
      </c>
      <c r="U414" s="13">
        <v>-106.68324349</v>
      </c>
      <c r="V414" s="136">
        <v>22</v>
      </c>
      <c r="W414" s="136">
        <v>82</v>
      </c>
      <c r="X414" s="137">
        <v>18</v>
      </c>
      <c r="Y414" s="138"/>
      <c r="Z414" s="134" t="s">
        <v>8</v>
      </c>
      <c r="AA414" s="87" t="s">
        <v>3205</v>
      </c>
      <c r="AB414" s="134" t="s">
        <v>22</v>
      </c>
      <c r="AC414" s="134"/>
      <c r="AD414" s="124" t="s">
        <v>2701</v>
      </c>
      <c r="AE414" s="125" t="s">
        <v>2702</v>
      </c>
      <c r="AF414" s="6" t="s">
        <v>1012</v>
      </c>
      <c r="AG414" s="1">
        <v>18</v>
      </c>
      <c r="AH414" s="6" t="s">
        <v>1007</v>
      </c>
      <c r="AI414" s="6" t="s">
        <v>834</v>
      </c>
      <c r="AJ414" s="107"/>
      <c r="AO414" s="88" t="s">
        <v>2528</v>
      </c>
      <c r="AQ414" s="136"/>
      <c r="AR414" s="107" t="s">
        <v>2570</v>
      </c>
      <c r="AS414" s="6" t="s">
        <v>1013</v>
      </c>
      <c r="AT414" s="6" t="s">
        <v>1013</v>
      </c>
      <c r="BE414" s="192"/>
      <c r="BG414" s="107"/>
      <c r="BJ414" s="107"/>
      <c r="BN414" s="6" t="s">
        <v>1330</v>
      </c>
      <c r="BO414" s="131" t="s">
        <v>3129</v>
      </c>
      <c r="BR414" s="15" t="s">
        <v>1331</v>
      </c>
      <c r="BU414" s="76"/>
      <c r="BV414" s="76"/>
      <c r="BW414" s="76"/>
      <c r="BX414" s="76"/>
      <c r="BY414" s="76"/>
      <c r="BZ414" s="76"/>
      <c r="CA414" s="220"/>
      <c r="CB414" s="107"/>
    </row>
    <row r="415" spans="1:80" s="2" customFormat="1" x14ac:dyDescent="0.25">
      <c r="A415" s="96">
        <f t="shared" si="23"/>
        <v>409</v>
      </c>
      <c r="B415" s="135" t="s">
        <v>1329</v>
      </c>
      <c r="C415" s="77" t="s">
        <v>2460</v>
      </c>
      <c r="D415" s="92" t="s">
        <v>2575</v>
      </c>
      <c r="E415" s="135"/>
      <c r="F415" s="2">
        <v>277</v>
      </c>
      <c r="G415" s="89">
        <v>42991</v>
      </c>
      <c r="H415" s="79" t="s">
        <v>2698</v>
      </c>
      <c r="I415" s="135"/>
      <c r="J415" s="135" t="s">
        <v>26</v>
      </c>
      <c r="K415" s="135" t="s">
        <v>27</v>
      </c>
      <c r="L415" s="79"/>
      <c r="M415" s="139"/>
      <c r="N415" s="78"/>
      <c r="P415" s="79" t="str">
        <f>IF(COUNTIF(L415:O415,"=*")&gt;1,"Multiple", IF(L415="P","Surface",IF(M415="P", "Underground",IF(N415="P", "Placer", IF(O415="P", "Solution","")))))</f>
        <v/>
      </c>
      <c r="Q415" s="95" t="s">
        <v>2486</v>
      </c>
      <c r="R415" s="90" t="s">
        <v>2570</v>
      </c>
      <c r="S415" s="34"/>
      <c r="T415" s="26">
        <v>41.877048709299999</v>
      </c>
      <c r="U415" s="27">
        <v>-106.68324349</v>
      </c>
      <c r="V415" s="141">
        <v>22</v>
      </c>
      <c r="W415" s="141">
        <v>82</v>
      </c>
      <c r="X415" s="142">
        <v>18</v>
      </c>
      <c r="Y415" s="143"/>
      <c r="Z415" s="135" t="s">
        <v>8</v>
      </c>
      <c r="AA415" s="87" t="s">
        <v>3205</v>
      </c>
      <c r="AB415" s="135" t="s">
        <v>22</v>
      </c>
      <c r="AC415" s="135"/>
      <c r="AD415" s="124" t="s">
        <v>2701</v>
      </c>
      <c r="AE415" s="125" t="s">
        <v>2702</v>
      </c>
      <c r="AF415" s="7" t="s">
        <v>1012</v>
      </c>
      <c r="AG415" s="2">
        <v>18</v>
      </c>
      <c r="AH415" s="6" t="s">
        <v>1007</v>
      </c>
      <c r="AI415" s="6" t="s">
        <v>834</v>
      </c>
      <c r="AJ415" s="78"/>
      <c r="AO415" s="91" t="s">
        <v>2528</v>
      </c>
      <c r="AQ415" s="141"/>
      <c r="AR415" s="107" t="s">
        <v>2570</v>
      </c>
      <c r="AS415" s="7" t="s">
        <v>1013</v>
      </c>
      <c r="AT415" s="7" t="s">
        <v>1013</v>
      </c>
      <c r="AU415" s="77"/>
      <c r="AV415" s="77"/>
      <c r="AW415" s="77"/>
      <c r="AX415" s="77"/>
      <c r="AY415" s="77"/>
      <c r="AZ415" s="77"/>
      <c r="BA415" s="77"/>
      <c r="BE415" s="193"/>
      <c r="BG415" s="78"/>
      <c r="BJ415" s="78"/>
      <c r="BN415" s="7" t="s">
        <v>1330</v>
      </c>
      <c r="BO415" s="131" t="s">
        <v>3129</v>
      </c>
      <c r="BR415" s="17" t="s">
        <v>1331</v>
      </c>
      <c r="BU415" s="77">
        <v>10070</v>
      </c>
      <c r="BV415" s="77">
        <v>10.9</v>
      </c>
      <c r="BW415" s="77">
        <v>11.3</v>
      </c>
      <c r="BX415" s="77">
        <v>0.4</v>
      </c>
      <c r="BY415" s="77">
        <v>34.1</v>
      </c>
      <c r="BZ415" s="77">
        <v>43.7</v>
      </c>
      <c r="CA415" s="221" t="s">
        <v>844</v>
      </c>
      <c r="CB415" s="78"/>
    </row>
    <row r="416" spans="1:80" x14ac:dyDescent="0.25">
      <c r="A416" s="96">
        <f t="shared" si="23"/>
        <v>410</v>
      </c>
      <c r="B416" s="134" t="s">
        <v>307</v>
      </c>
      <c r="D416" s="134" t="s">
        <v>2697</v>
      </c>
      <c r="E416" s="134" t="s">
        <v>2726</v>
      </c>
      <c r="F416" s="1">
        <f t="shared" ref="F416:F422" si="25">F414+1</f>
        <v>278</v>
      </c>
      <c r="G416" s="86">
        <v>42991</v>
      </c>
      <c r="H416" s="87" t="s">
        <v>2698</v>
      </c>
      <c r="I416" s="134"/>
      <c r="J416" s="134" t="s">
        <v>31</v>
      </c>
      <c r="K416" s="134" t="s">
        <v>16</v>
      </c>
      <c r="L416" s="87"/>
      <c r="M416" s="131" t="s">
        <v>2570</v>
      </c>
      <c r="N416" s="107"/>
      <c r="P416" s="87" t="str">
        <f>IF(COUNTIF(L416:O416,"=*")&gt;1,"Multiple", IF(L416="P","Surface",IF(M416="P", "Underground",IF(N416="P", "Placer", IF(O416="P", "Solution","")))))</f>
        <v>Underground</v>
      </c>
      <c r="Q416" s="95" t="s">
        <v>11</v>
      </c>
      <c r="R416" s="93" t="s">
        <v>2570</v>
      </c>
      <c r="S416" s="33"/>
      <c r="T416" s="12">
        <v>44.342251378199997</v>
      </c>
      <c r="U416" s="13">
        <v>-105.358540992</v>
      </c>
      <c r="V416" s="144">
        <v>50</v>
      </c>
      <c r="W416" s="144">
        <v>71</v>
      </c>
      <c r="X416" s="137">
        <v>2</v>
      </c>
      <c r="Y416" s="138"/>
      <c r="Z416" s="134" t="s">
        <v>30</v>
      </c>
      <c r="AA416" s="87" t="s">
        <v>3205</v>
      </c>
      <c r="AB416" s="134" t="s">
        <v>22</v>
      </c>
      <c r="AC416" s="134" t="s">
        <v>7</v>
      </c>
      <c r="AD416" s="124" t="s">
        <v>2701</v>
      </c>
      <c r="AE416" s="125" t="s">
        <v>2702</v>
      </c>
      <c r="AG416" s="1">
        <v>38</v>
      </c>
      <c r="AH416" s="6" t="s">
        <v>806</v>
      </c>
      <c r="AI416" s="6" t="s">
        <v>836</v>
      </c>
      <c r="AJ416" s="107"/>
      <c r="AO416" s="88" t="s">
        <v>2528</v>
      </c>
      <c r="AQ416" s="136"/>
      <c r="AR416" s="107" t="s">
        <v>2570</v>
      </c>
      <c r="AS416" s="6" t="s">
        <v>138</v>
      </c>
      <c r="AT416" s="6" t="s">
        <v>138</v>
      </c>
      <c r="BE416" s="197"/>
      <c r="BG416" s="107"/>
      <c r="BJ416" s="107"/>
      <c r="BO416" s="131" t="s">
        <v>2785</v>
      </c>
      <c r="BU416" s="76"/>
      <c r="BV416" s="76"/>
      <c r="BW416" s="76"/>
      <c r="BX416" s="76"/>
      <c r="BY416" s="76"/>
      <c r="BZ416" s="76"/>
      <c r="CA416" s="220"/>
      <c r="CB416" s="107"/>
    </row>
    <row r="417" spans="1:80" s="2" customFormat="1" x14ac:dyDescent="0.25">
      <c r="A417" s="96">
        <f t="shared" si="23"/>
        <v>411</v>
      </c>
      <c r="B417" s="135" t="s">
        <v>307</v>
      </c>
      <c r="C417" s="77" t="s">
        <v>2460</v>
      </c>
      <c r="D417" s="92" t="s">
        <v>2575</v>
      </c>
      <c r="E417" s="135"/>
      <c r="F417" s="2">
        <f t="shared" si="25"/>
        <v>278</v>
      </c>
      <c r="G417" s="89">
        <v>42991</v>
      </c>
      <c r="H417" s="79" t="s">
        <v>2698</v>
      </c>
      <c r="I417" s="135"/>
      <c r="J417" s="135" t="s">
        <v>31</v>
      </c>
      <c r="K417" s="135" t="s">
        <v>16</v>
      </c>
      <c r="L417" s="79"/>
      <c r="M417" s="139"/>
      <c r="N417" s="78"/>
      <c r="P417" s="79" t="str">
        <f>IF(COUNTIF(L417:O417,"=*")&gt;1,"Multiple", IF(L417="P","Surface",IF(M417="P", "Underground",IF(N417="P", "Placer", IF(O417="P", "Solution","")))))</f>
        <v/>
      </c>
      <c r="Q417" s="95" t="s">
        <v>2486</v>
      </c>
      <c r="R417" s="90" t="s">
        <v>2570</v>
      </c>
      <c r="S417" s="34"/>
      <c r="T417" s="26">
        <v>44.342251378199997</v>
      </c>
      <c r="U417" s="27">
        <v>-105.358540992</v>
      </c>
      <c r="V417" s="145">
        <v>50</v>
      </c>
      <c r="W417" s="145">
        <v>71</v>
      </c>
      <c r="X417" s="142">
        <v>2</v>
      </c>
      <c r="Y417" s="143"/>
      <c r="Z417" s="135" t="s">
        <v>30</v>
      </c>
      <c r="AA417" s="87" t="s">
        <v>3205</v>
      </c>
      <c r="AB417" s="135" t="s">
        <v>22</v>
      </c>
      <c r="AC417" s="135" t="s">
        <v>7</v>
      </c>
      <c r="AD417" s="124" t="s">
        <v>2701</v>
      </c>
      <c r="AE417" s="125" t="s">
        <v>2702</v>
      </c>
      <c r="AF417" s="7"/>
      <c r="AG417" s="2">
        <v>38</v>
      </c>
      <c r="AH417" s="6" t="s">
        <v>806</v>
      </c>
      <c r="AI417" s="6" t="s">
        <v>836</v>
      </c>
      <c r="AJ417" s="78"/>
      <c r="AO417" s="91" t="s">
        <v>2528</v>
      </c>
      <c r="AQ417" s="141"/>
      <c r="AR417" s="107" t="s">
        <v>2570</v>
      </c>
      <c r="AS417" s="7" t="s">
        <v>138</v>
      </c>
      <c r="AT417" s="7" t="s">
        <v>138</v>
      </c>
      <c r="AU417" s="77"/>
      <c r="AV417" s="77"/>
      <c r="AW417" s="77"/>
      <c r="AX417" s="77"/>
      <c r="AY417" s="77"/>
      <c r="AZ417" s="77"/>
      <c r="BA417" s="77"/>
      <c r="BE417" s="199"/>
      <c r="BG417" s="78"/>
      <c r="BJ417" s="78"/>
      <c r="BN417" s="7"/>
      <c r="BO417" s="139" t="s">
        <v>2785</v>
      </c>
      <c r="BU417" s="77">
        <v>8120</v>
      </c>
      <c r="BV417" s="77">
        <v>5</v>
      </c>
      <c r="BW417" s="77">
        <v>30.8</v>
      </c>
      <c r="BX417" s="77">
        <v>0.3</v>
      </c>
      <c r="BY417" s="77">
        <v>30.3</v>
      </c>
      <c r="BZ417" s="77">
        <v>33.9</v>
      </c>
      <c r="CA417" s="221" t="s">
        <v>854</v>
      </c>
      <c r="CB417" s="78"/>
    </row>
    <row r="418" spans="1:80" x14ac:dyDescent="0.25">
      <c r="A418" s="96">
        <f t="shared" si="23"/>
        <v>412</v>
      </c>
      <c r="B418" s="134" t="s">
        <v>308</v>
      </c>
      <c r="D418" s="134" t="s">
        <v>2697</v>
      </c>
      <c r="E418" s="134" t="s">
        <v>2726</v>
      </c>
      <c r="F418" s="1">
        <f t="shared" si="25"/>
        <v>279</v>
      </c>
      <c r="G418" s="86">
        <v>42991</v>
      </c>
      <c r="H418" s="87" t="s">
        <v>2698</v>
      </c>
      <c r="I418" s="134" t="s">
        <v>1334</v>
      </c>
      <c r="J418" s="134" t="s">
        <v>48</v>
      </c>
      <c r="K418" s="134" t="s">
        <v>24</v>
      </c>
      <c r="L418" s="87"/>
      <c r="M418" s="131" t="s">
        <v>2570</v>
      </c>
      <c r="N418" s="107"/>
      <c r="P418" s="87" t="str">
        <f>IF(COUNTIF(L418:O418,"=*")&gt;1,"Multiple", IF(L418="P","Surface",IF(M418="P", "Underground",IF(N418="P", "Placer", IF(O418="P", "Solution","")))))</f>
        <v>Underground</v>
      </c>
      <c r="Q418" s="95" t="s">
        <v>11</v>
      </c>
      <c r="R418" s="93" t="s">
        <v>2570</v>
      </c>
      <c r="S418" s="33"/>
      <c r="T418" s="12">
        <v>41.639280233599997</v>
      </c>
      <c r="U418" s="13">
        <v>-109.164623947</v>
      </c>
      <c r="V418" s="144">
        <v>19</v>
      </c>
      <c r="W418" s="144">
        <v>104</v>
      </c>
      <c r="X418" s="137">
        <v>8</v>
      </c>
      <c r="Y418" s="138"/>
      <c r="Z418" s="134" t="s">
        <v>23</v>
      </c>
      <c r="AA418" s="87" t="s">
        <v>3206</v>
      </c>
      <c r="AB418" s="134" t="s">
        <v>7</v>
      </c>
      <c r="AC418" s="134" t="s">
        <v>7</v>
      </c>
      <c r="AD418" s="124" t="s">
        <v>2701</v>
      </c>
      <c r="AE418" s="125" t="s">
        <v>2702</v>
      </c>
      <c r="AF418" s="6" t="s">
        <v>1332</v>
      </c>
      <c r="AG418" s="1">
        <v>5</v>
      </c>
      <c r="AH418" s="6" t="s">
        <v>48</v>
      </c>
      <c r="AI418" s="6" t="s">
        <v>846</v>
      </c>
      <c r="AJ418" s="107"/>
      <c r="AO418" s="88" t="s">
        <v>2528</v>
      </c>
      <c r="AQ418" s="136"/>
      <c r="AR418" s="107" t="s">
        <v>2570</v>
      </c>
      <c r="AS418" s="6" t="s">
        <v>1326</v>
      </c>
      <c r="AT418" s="6" t="s">
        <v>1326</v>
      </c>
      <c r="AU418" s="76">
        <v>1909</v>
      </c>
      <c r="AV418" s="76">
        <v>1924</v>
      </c>
      <c r="BA418" s="76">
        <v>1924</v>
      </c>
      <c r="BE418" s="184">
        <v>467371</v>
      </c>
      <c r="BF418" s="97"/>
      <c r="BG418" s="107"/>
      <c r="BJ418" s="107"/>
      <c r="BM418" s="1" t="s">
        <v>2705</v>
      </c>
      <c r="BN418" s="6" t="s">
        <v>1333</v>
      </c>
      <c r="BO418" s="131" t="s">
        <v>7</v>
      </c>
      <c r="BU418" s="76"/>
      <c r="BV418" s="76"/>
      <c r="BW418" s="76"/>
      <c r="BX418" s="76"/>
      <c r="BY418" s="76"/>
      <c r="BZ418" s="76"/>
      <c r="CA418" s="76"/>
      <c r="CB418" s="107"/>
    </row>
    <row r="419" spans="1:80" s="2" customFormat="1" x14ac:dyDescent="0.25">
      <c r="A419" s="96">
        <f t="shared" si="23"/>
        <v>413</v>
      </c>
      <c r="B419" s="135" t="s">
        <v>308</v>
      </c>
      <c r="C419" s="77" t="s">
        <v>2460</v>
      </c>
      <c r="D419" s="135" t="s">
        <v>2697</v>
      </c>
      <c r="E419" s="135" t="s">
        <v>2726</v>
      </c>
      <c r="F419" s="2">
        <f t="shared" si="25"/>
        <v>279</v>
      </c>
      <c r="G419" s="89">
        <v>42991</v>
      </c>
      <c r="H419" s="79" t="s">
        <v>2698</v>
      </c>
      <c r="I419" s="135" t="s">
        <v>1334</v>
      </c>
      <c r="J419" s="135" t="s">
        <v>48</v>
      </c>
      <c r="K419" s="135" t="s">
        <v>24</v>
      </c>
      <c r="L419" s="79"/>
      <c r="M419" s="139" t="s">
        <v>2570</v>
      </c>
      <c r="N419" s="78"/>
      <c r="P419" s="79" t="str">
        <f>IF(COUNTIF(L419:O419,"=*")&gt;1,"Multiple", IF(L419="P","Surface",IF(M419="P", "Underground",IF(N419="P", "Placer", IF(O419="P", "Solution","")))))</f>
        <v>Underground</v>
      </c>
      <c r="Q419" s="95" t="s">
        <v>11</v>
      </c>
      <c r="R419" s="90"/>
      <c r="S419" s="34"/>
      <c r="T419" s="26">
        <v>41.639280233599997</v>
      </c>
      <c r="U419" s="27">
        <v>-109.164623947</v>
      </c>
      <c r="V419" s="145">
        <v>19</v>
      </c>
      <c r="W419" s="145">
        <v>104</v>
      </c>
      <c r="X419" s="142">
        <v>8</v>
      </c>
      <c r="Y419" s="143"/>
      <c r="Z419" s="135" t="s">
        <v>23</v>
      </c>
      <c r="AA419" s="87" t="s">
        <v>3206</v>
      </c>
      <c r="AB419" s="135" t="s">
        <v>7</v>
      </c>
      <c r="AC419" s="135" t="s">
        <v>7</v>
      </c>
      <c r="AD419" s="124" t="s">
        <v>2701</v>
      </c>
      <c r="AE419" s="125" t="s">
        <v>2702</v>
      </c>
      <c r="AF419" s="7" t="s">
        <v>1332</v>
      </c>
      <c r="AG419" s="2">
        <v>5</v>
      </c>
      <c r="AH419" s="6" t="s">
        <v>48</v>
      </c>
      <c r="AI419" s="6" t="s">
        <v>846</v>
      </c>
      <c r="AJ419" s="78"/>
      <c r="AO419" s="91" t="s">
        <v>2528</v>
      </c>
      <c r="AQ419" s="141"/>
      <c r="AR419" s="107" t="s">
        <v>2570</v>
      </c>
      <c r="AS419" s="7" t="s">
        <v>1326</v>
      </c>
      <c r="AT419" s="7" t="s">
        <v>1326</v>
      </c>
      <c r="AU419" s="76">
        <v>1909</v>
      </c>
      <c r="AV419" s="76">
        <v>1924</v>
      </c>
      <c r="AW419" s="76"/>
      <c r="AX419" s="76"/>
      <c r="AY419" s="76"/>
      <c r="AZ419" s="76"/>
      <c r="BA419" s="76">
        <v>1924</v>
      </c>
      <c r="BE419" s="186"/>
      <c r="BF419" s="92"/>
      <c r="BG419" s="78"/>
      <c r="BJ419" s="78"/>
      <c r="BN419" s="7" t="s">
        <v>1333</v>
      </c>
      <c r="BO419" s="139" t="s">
        <v>7</v>
      </c>
      <c r="BU419" s="77">
        <v>11513</v>
      </c>
      <c r="BV419" s="77">
        <v>3.3</v>
      </c>
      <c r="BW419" s="77">
        <v>13.59</v>
      </c>
      <c r="BX419" s="77">
        <v>1.02</v>
      </c>
      <c r="BY419" s="77">
        <v>34.99</v>
      </c>
      <c r="BZ419" s="77">
        <v>48.12</v>
      </c>
      <c r="CA419" s="77" t="s">
        <v>841</v>
      </c>
      <c r="CB419" s="78"/>
    </row>
    <row r="420" spans="1:80" ht="30" x14ac:dyDescent="0.25">
      <c r="A420" s="96">
        <f t="shared" si="23"/>
        <v>414</v>
      </c>
      <c r="B420" s="134" t="s">
        <v>309</v>
      </c>
      <c r="D420" s="134" t="s">
        <v>61</v>
      </c>
      <c r="E420" s="134" t="s">
        <v>2726</v>
      </c>
      <c r="F420" s="1">
        <f t="shared" si="25"/>
        <v>280</v>
      </c>
      <c r="G420" s="86">
        <v>42991</v>
      </c>
      <c r="H420" s="87" t="s">
        <v>2698</v>
      </c>
      <c r="I420" s="134"/>
      <c r="J420" s="134" t="s">
        <v>167</v>
      </c>
      <c r="K420" s="134" t="s">
        <v>14</v>
      </c>
      <c r="L420" s="87"/>
      <c r="M420" s="131" t="s">
        <v>2570</v>
      </c>
      <c r="N420" s="107"/>
      <c r="P420" s="87" t="str">
        <f>IF(COUNTIF(L420:O420,"=*")&gt;1,"Multiple", IF(L420="P","Surface",IF(M420="P", "Underground",IF(N420="P", "Placer", IF(O420="P", "Solution","")))))</f>
        <v>Underground</v>
      </c>
      <c r="Q420" s="95" t="s">
        <v>2765</v>
      </c>
      <c r="R420" s="93" t="s">
        <v>2570</v>
      </c>
      <c r="S420" s="33"/>
      <c r="T420" s="12">
        <v>43.901460550199999</v>
      </c>
      <c r="U420" s="13">
        <v>-108.687172702</v>
      </c>
      <c r="V420" s="144">
        <v>45</v>
      </c>
      <c r="W420" s="144">
        <v>99</v>
      </c>
      <c r="X420" s="137">
        <v>1</v>
      </c>
      <c r="Y420" s="138"/>
      <c r="Z420" s="134" t="s">
        <v>92</v>
      </c>
      <c r="AA420" s="87" t="s">
        <v>3205</v>
      </c>
      <c r="AB420" s="134" t="s">
        <v>61</v>
      </c>
      <c r="AC420" s="134" t="s">
        <v>7</v>
      </c>
      <c r="AD420" s="124" t="s">
        <v>2701</v>
      </c>
      <c r="AE420" s="125" t="s">
        <v>2702</v>
      </c>
      <c r="AF420" s="6" t="s">
        <v>1211</v>
      </c>
      <c r="AG420" s="1">
        <v>8</v>
      </c>
      <c r="AH420" s="6" t="s">
        <v>899</v>
      </c>
      <c r="AI420" s="6" t="s">
        <v>836</v>
      </c>
      <c r="AJ420" s="107"/>
      <c r="AO420" s="88" t="s">
        <v>2528</v>
      </c>
      <c r="AQ420" s="136"/>
      <c r="AR420" s="107" t="s">
        <v>2856</v>
      </c>
      <c r="AS420" s="6" t="s">
        <v>1335</v>
      </c>
      <c r="AT420" s="6" t="s">
        <v>1335</v>
      </c>
      <c r="AV420" s="76" t="s">
        <v>807</v>
      </c>
      <c r="BE420" s="184"/>
      <c r="BG420" s="107"/>
      <c r="BJ420" s="107"/>
      <c r="BO420" s="131" t="s">
        <v>2939</v>
      </c>
      <c r="BU420" s="76"/>
      <c r="BV420" s="76"/>
      <c r="BW420" s="76"/>
      <c r="BX420" s="76"/>
      <c r="BY420" s="76"/>
      <c r="BZ420" s="76"/>
      <c r="CA420" s="76"/>
      <c r="CB420" s="107"/>
    </row>
    <row r="421" spans="1:80" s="2" customFormat="1" ht="30" x14ac:dyDescent="0.25">
      <c r="A421" s="96">
        <f t="shared" si="23"/>
        <v>415</v>
      </c>
      <c r="B421" s="135" t="s">
        <v>309</v>
      </c>
      <c r="C421" s="77" t="s">
        <v>2460</v>
      </c>
      <c r="D421" s="92" t="s">
        <v>2575</v>
      </c>
      <c r="E421" s="135"/>
      <c r="F421" s="2">
        <f t="shared" si="25"/>
        <v>280</v>
      </c>
      <c r="G421" s="89">
        <v>42991</v>
      </c>
      <c r="H421" s="79" t="s">
        <v>2698</v>
      </c>
      <c r="I421" s="135"/>
      <c r="J421" s="135" t="s">
        <v>167</v>
      </c>
      <c r="K421" s="135" t="s">
        <v>14</v>
      </c>
      <c r="L421" s="79"/>
      <c r="M421" s="139"/>
      <c r="N421" s="78"/>
      <c r="P421" s="79" t="str">
        <f>IF(COUNTIF(L421:O421,"=*")&gt;1,"Multiple", IF(L421="P","Surface",IF(M421="P", "Underground",IF(N421="P", "Placer", IF(O421="P", "Solution","")))))</f>
        <v/>
      </c>
      <c r="Q421" s="95" t="s">
        <v>2486</v>
      </c>
      <c r="R421" s="90" t="s">
        <v>2570</v>
      </c>
      <c r="S421" s="34"/>
      <c r="T421" s="26">
        <v>43.901460550199999</v>
      </c>
      <c r="U421" s="27">
        <v>-108.687172702</v>
      </c>
      <c r="V421" s="145">
        <v>45</v>
      </c>
      <c r="W421" s="145">
        <v>99</v>
      </c>
      <c r="X421" s="142">
        <v>1</v>
      </c>
      <c r="Y421" s="143"/>
      <c r="Z421" s="135" t="s">
        <v>92</v>
      </c>
      <c r="AA421" s="87" t="s">
        <v>3205</v>
      </c>
      <c r="AB421" s="135" t="s">
        <v>61</v>
      </c>
      <c r="AC421" s="135" t="s">
        <v>7</v>
      </c>
      <c r="AD421" s="124" t="s">
        <v>2701</v>
      </c>
      <c r="AE421" s="125" t="s">
        <v>2702</v>
      </c>
      <c r="AF421" s="7" t="s">
        <v>1211</v>
      </c>
      <c r="AG421" s="2">
        <v>8</v>
      </c>
      <c r="AH421" s="6" t="s">
        <v>899</v>
      </c>
      <c r="AI421" s="6" t="s">
        <v>836</v>
      </c>
      <c r="AJ421" s="78"/>
      <c r="AO421" s="91" t="s">
        <v>2528</v>
      </c>
      <c r="AQ421" s="141"/>
      <c r="AR421" s="107" t="s">
        <v>2856</v>
      </c>
      <c r="AS421" s="7" t="s">
        <v>1335</v>
      </c>
      <c r="AT421" s="7" t="s">
        <v>1335</v>
      </c>
      <c r="AU421" s="77"/>
      <c r="AV421" s="77"/>
      <c r="AW421" s="77"/>
      <c r="AX421" s="77"/>
      <c r="AY421" s="77"/>
      <c r="AZ421" s="77"/>
      <c r="BA421" s="77"/>
      <c r="BE421" s="186"/>
      <c r="BG421" s="78"/>
      <c r="BJ421" s="78"/>
      <c r="BN421" s="7"/>
      <c r="BO421" s="131" t="s">
        <v>2939</v>
      </c>
      <c r="BU421" s="77">
        <v>9985</v>
      </c>
      <c r="BV421" s="77">
        <v>14.25</v>
      </c>
      <c r="BW421" s="77">
        <v>11.52</v>
      </c>
      <c r="BX421" s="77">
        <v>0.45</v>
      </c>
      <c r="BY421" s="77">
        <v>34.25</v>
      </c>
      <c r="BZ421" s="77">
        <v>39.979999999999997</v>
      </c>
      <c r="CA421" s="77" t="s">
        <v>838</v>
      </c>
      <c r="CB421" s="78"/>
    </row>
    <row r="422" spans="1:80" x14ac:dyDescent="0.25">
      <c r="A422" s="96">
        <f t="shared" si="23"/>
        <v>416</v>
      </c>
      <c r="B422" s="134" t="s">
        <v>310</v>
      </c>
      <c r="D422" s="134" t="s">
        <v>2697</v>
      </c>
      <c r="E422" s="134" t="s">
        <v>2726</v>
      </c>
      <c r="F422" s="1">
        <f t="shared" si="25"/>
        <v>281</v>
      </c>
      <c r="G422" s="86">
        <v>42991</v>
      </c>
      <c r="H422" s="87" t="s">
        <v>2698</v>
      </c>
      <c r="I422" s="134" t="s">
        <v>775</v>
      </c>
      <c r="J422" s="134" t="s">
        <v>59</v>
      </c>
      <c r="K422" s="134" t="s">
        <v>57</v>
      </c>
      <c r="L422" s="87"/>
      <c r="M422" s="131" t="s">
        <v>2570</v>
      </c>
      <c r="N422" s="107"/>
      <c r="P422" s="87" t="str">
        <f>IF(COUNTIF(L422:O422,"=*")&gt;1,"Multiple", IF(L422="P","Surface",IF(M422="P", "Underground",IF(N422="P", "Placer", IF(O422="P", "Solution","")))))</f>
        <v>Underground</v>
      </c>
      <c r="Q422" s="95" t="s">
        <v>11</v>
      </c>
      <c r="R422" s="93" t="s">
        <v>2570</v>
      </c>
      <c r="S422" s="33"/>
      <c r="T422" s="12">
        <v>41.826082787300003</v>
      </c>
      <c r="U422" s="13">
        <v>-110.522356311</v>
      </c>
      <c r="V422" s="144">
        <v>21</v>
      </c>
      <c r="W422" s="144">
        <v>116</v>
      </c>
      <c r="X422" s="137">
        <v>1</v>
      </c>
      <c r="Y422" s="138"/>
      <c r="Z422" s="134" t="s">
        <v>84</v>
      </c>
      <c r="AA422" s="87" t="s">
        <v>3206</v>
      </c>
      <c r="AB422" s="134" t="s">
        <v>22</v>
      </c>
      <c r="AC422" s="134" t="s">
        <v>7</v>
      </c>
      <c r="AD422" s="124" t="s">
        <v>2701</v>
      </c>
      <c r="AE422" s="125" t="s">
        <v>2702</v>
      </c>
      <c r="AF422" s="6" t="s">
        <v>427</v>
      </c>
      <c r="AH422" s="6" t="s">
        <v>233</v>
      </c>
      <c r="AI422" s="187" t="s">
        <v>846</v>
      </c>
      <c r="AJ422" s="107"/>
      <c r="AO422" s="88" t="s">
        <v>2528</v>
      </c>
      <c r="AQ422" s="136"/>
      <c r="AR422" s="107" t="s">
        <v>2570</v>
      </c>
      <c r="AS422" s="6" t="s">
        <v>1337</v>
      </c>
      <c r="AT422" s="6" t="s">
        <v>1337</v>
      </c>
      <c r="AU422" s="76">
        <v>1936</v>
      </c>
      <c r="AV422" s="76">
        <v>1942</v>
      </c>
      <c r="BA422" s="76">
        <v>1942</v>
      </c>
      <c r="BE422" s="184"/>
      <c r="BG422" s="107"/>
      <c r="BJ422" s="107"/>
      <c r="BO422" s="131" t="s">
        <v>7</v>
      </c>
      <c r="BR422" s="15" t="s">
        <v>1338</v>
      </c>
      <c r="BU422" s="76"/>
      <c r="BV422" s="76"/>
      <c r="BW422" s="76"/>
      <c r="BX422" s="76"/>
      <c r="BY422" s="76"/>
      <c r="BZ422" s="76"/>
      <c r="CA422" s="76"/>
      <c r="CB422" s="107"/>
    </row>
    <row r="423" spans="1:80" x14ac:dyDescent="0.25">
      <c r="A423" s="96">
        <f t="shared" si="23"/>
        <v>417</v>
      </c>
      <c r="B423" s="134" t="s">
        <v>311</v>
      </c>
      <c r="D423" s="134" t="s">
        <v>2697</v>
      </c>
      <c r="E423" s="134" t="s">
        <v>2726</v>
      </c>
      <c r="F423" s="1">
        <f t="shared" si="22"/>
        <v>282</v>
      </c>
      <c r="G423" s="86">
        <v>42991</v>
      </c>
      <c r="H423" s="87" t="s">
        <v>2698</v>
      </c>
      <c r="I423" s="134"/>
      <c r="J423" s="134" t="s">
        <v>117</v>
      </c>
      <c r="K423" s="134" t="s">
        <v>65</v>
      </c>
      <c r="L423" s="87"/>
      <c r="M423" s="131" t="s">
        <v>2570</v>
      </c>
      <c r="N423" s="107"/>
      <c r="P423" s="87" t="str">
        <f>IF(COUNTIF(L423:O423,"=*")&gt;1,"Multiple", IF(L423="P","Surface",IF(M423="P", "Underground",IF(N423="P", "Placer", IF(O423="P", "Solution","")))))</f>
        <v>Underground</v>
      </c>
      <c r="Q423" s="95" t="s">
        <v>2768</v>
      </c>
      <c r="R423" s="93" t="s">
        <v>2570</v>
      </c>
      <c r="S423" s="33"/>
      <c r="T423" s="12">
        <v>42.8910079897</v>
      </c>
      <c r="U423" s="13">
        <v>-108.13805281099999</v>
      </c>
      <c r="V423" s="144">
        <v>34</v>
      </c>
      <c r="W423" s="144">
        <v>94</v>
      </c>
      <c r="X423" s="137">
        <v>30</v>
      </c>
      <c r="Y423" s="138"/>
      <c r="Z423" s="134" t="s">
        <v>63</v>
      </c>
      <c r="AA423" s="87" t="s">
        <v>3205</v>
      </c>
      <c r="AB423" s="134" t="s">
        <v>5</v>
      </c>
      <c r="AC423" s="134" t="s">
        <v>7</v>
      </c>
      <c r="AD423" s="124" t="s">
        <v>2701</v>
      </c>
      <c r="AE423" s="125" t="s">
        <v>2702</v>
      </c>
      <c r="AF423" s="6" t="s">
        <v>609</v>
      </c>
      <c r="AG423" s="1">
        <v>7</v>
      </c>
      <c r="AH423" s="6" t="s">
        <v>831</v>
      </c>
      <c r="AI423" s="6" t="s">
        <v>846</v>
      </c>
      <c r="AJ423" s="107"/>
      <c r="AO423" s="88" t="s">
        <v>2528</v>
      </c>
      <c r="AQ423" s="136"/>
      <c r="AR423" s="107" t="s">
        <v>2570</v>
      </c>
      <c r="AU423" s="76" t="s">
        <v>807</v>
      </c>
      <c r="AV423" s="76" t="s">
        <v>807</v>
      </c>
      <c r="BE423" s="184"/>
      <c r="BG423" s="107"/>
      <c r="BJ423" s="107"/>
      <c r="BN423" s="6" t="s">
        <v>1196</v>
      </c>
      <c r="BO423" s="131" t="s">
        <v>3126</v>
      </c>
      <c r="BU423" s="76"/>
      <c r="BV423" s="76"/>
      <c r="BW423" s="76"/>
      <c r="BX423" s="76"/>
      <c r="BY423" s="76"/>
      <c r="BZ423" s="76"/>
      <c r="CA423" s="76"/>
      <c r="CB423" s="107"/>
    </row>
    <row r="424" spans="1:80" x14ac:dyDescent="0.25">
      <c r="A424" s="96">
        <f t="shared" si="23"/>
        <v>418</v>
      </c>
      <c r="B424" s="134" t="s">
        <v>312</v>
      </c>
      <c r="D424" s="134" t="s">
        <v>2697</v>
      </c>
      <c r="E424" s="134" t="s">
        <v>2726</v>
      </c>
      <c r="F424" s="1">
        <f t="shared" si="22"/>
        <v>283</v>
      </c>
      <c r="G424" s="86">
        <v>42991</v>
      </c>
      <c r="H424" s="87" t="s">
        <v>2698</v>
      </c>
      <c r="I424" s="134" t="s">
        <v>594</v>
      </c>
      <c r="J424" s="134" t="s">
        <v>313</v>
      </c>
      <c r="K424" s="134" t="s">
        <v>65</v>
      </c>
      <c r="L424" s="87"/>
      <c r="M424" s="131" t="s">
        <v>2570</v>
      </c>
      <c r="N424" s="107"/>
      <c r="P424" s="87" t="str">
        <f>IF(COUNTIF(L424:O424,"=*")&gt;1,"Multiple", IF(L424="P","Surface",IF(M424="P", "Underground",IF(N424="P", "Placer", IF(O424="P", "Solution","")))))</f>
        <v>Underground</v>
      </c>
      <c r="Q424" s="95" t="s">
        <v>11</v>
      </c>
      <c r="R424" s="93" t="s">
        <v>2570</v>
      </c>
      <c r="S424" s="33"/>
      <c r="T424" s="12">
        <v>42.816822021</v>
      </c>
      <c r="U424" s="13">
        <v>-108.19398971</v>
      </c>
      <c r="V424" s="144">
        <v>33</v>
      </c>
      <c r="W424" s="144">
        <v>95</v>
      </c>
      <c r="X424" s="137">
        <v>22</v>
      </c>
      <c r="Y424" s="138"/>
      <c r="Z424" s="134" t="s">
        <v>63</v>
      </c>
      <c r="AA424" s="87" t="s">
        <v>3205</v>
      </c>
      <c r="AB424" s="134" t="s">
        <v>22</v>
      </c>
      <c r="AC424" s="134" t="s">
        <v>7</v>
      </c>
      <c r="AD424" s="124" t="s">
        <v>2701</v>
      </c>
      <c r="AE424" s="125" t="s">
        <v>2702</v>
      </c>
      <c r="AF424" s="6" t="s">
        <v>312</v>
      </c>
      <c r="AG424" s="1">
        <v>30</v>
      </c>
      <c r="AH424" s="6" t="s">
        <v>831</v>
      </c>
      <c r="AI424" s="6" t="s">
        <v>846</v>
      </c>
      <c r="AJ424" s="107"/>
      <c r="AO424" s="88" t="s">
        <v>2528</v>
      </c>
      <c r="AQ424" s="136"/>
      <c r="AR424" s="107" t="s">
        <v>2570</v>
      </c>
      <c r="AS424" s="6" t="s">
        <v>2405</v>
      </c>
      <c r="AT424" s="6" t="s">
        <v>2405</v>
      </c>
      <c r="BE424" s="184">
        <v>10000</v>
      </c>
      <c r="BF424" s="97"/>
      <c r="BG424" s="107"/>
      <c r="BJ424" s="107"/>
      <c r="BM424" s="1" t="s">
        <v>2705</v>
      </c>
      <c r="BO424" s="131" t="s">
        <v>3126</v>
      </c>
      <c r="BR424" s="15" t="s">
        <v>1340</v>
      </c>
      <c r="BU424" s="76"/>
      <c r="BV424" s="76"/>
      <c r="BW424" s="76"/>
      <c r="BX424" s="76"/>
      <c r="BY424" s="76"/>
      <c r="BZ424" s="76"/>
      <c r="CA424" s="76"/>
      <c r="CB424" s="107"/>
    </row>
    <row r="425" spans="1:80" x14ac:dyDescent="0.25">
      <c r="A425" s="96">
        <f t="shared" si="23"/>
        <v>419</v>
      </c>
      <c r="B425" s="134" t="s">
        <v>314</v>
      </c>
      <c r="D425" s="134" t="s">
        <v>2697</v>
      </c>
      <c r="E425" s="134" t="s">
        <v>2726</v>
      </c>
      <c r="F425" s="1">
        <f t="shared" si="22"/>
        <v>284</v>
      </c>
      <c r="G425" s="86">
        <v>42991</v>
      </c>
      <c r="H425" s="87" t="s">
        <v>2698</v>
      </c>
      <c r="I425" s="134" t="s">
        <v>1342</v>
      </c>
      <c r="J425" s="134" t="s">
        <v>48</v>
      </c>
      <c r="K425" s="134" t="s">
        <v>24</v>
      </c>
      <c r="L425" s="87"/>
      <c r="M425" s="131" t="s">
        <v>2570</v>
      </c>
      <c r="N425" s="107"/>
      <c r="P425" s="87" t="str">
        <f>IF(COUNTIF(L425:O425,"=*")&gt;1,"Multiple", IF(L425="P","Surface",IF(M425="P", "Underground",IF(N425="P", "Placer", IF(O425="P", "Solution","")))))</f>
        <v>Underground</v>
      </c>
      <c r="Q425" s="95" t="s">
        <v>11</v>
      </c>
      <c r="R425" s="93" t="s">
        <v>2570</v>
      </c>
      <c r="S425" s="33"/>
      <c r="T425" s="12">
        <v>41.5950540754</v>
      </c>
      <c r="U425" s="13">
        <v>-108.707594606</v>
      </c>
      <c r="V425" s="144">
        <v>19</v>
      </c>
      <c r="W425" s="144">
        <v>100</v>
      </c>
      <c r="X425" s="137">
        <v>29</v>
      </c>
      <c r="Y425" s="138"/>
      <c r="Z425" s="134" t="s">
        <v>23</v>
      </c>
      <c r="AA425" s="87" t="s">
        <v>3206</v>
      </c>
      <c r="AB425" s="134" t="s">
        <v>7</v>
      </c>
      <c r="AC425" s="134" t="s">
        <v>7</v>
      </c>
      <c r="AD425" s="124" t="s">
        <v>2701</v>
      </c>
      <c r="AE425" s="125" t="s">
        <v>2702</v>
      </c>
      <c r="AF425" s="6" t="s">
        <v>1341</v>
      </c>
      <c r="AH425" s="6" t="s">
        <v>901</v>
      </c>
      <c r="AI425" s="6" t="s">
        <v>846</v>
      </c>
      <c r="AJ425" s="107"/>
      <c r="AO425" s="88" t="s">
        <v>2528</v>
      </c>
      <c r="AQ425" s="136"/>
      <c r="AR425" s="107" t="s">
        <v>2570</v>
      </c>
      <c r="AU425" s="76">
        <v>1868</v>
      </c>
      <c r="AV425" s="76">
        <v>1868</v>
      </c>
      <c r="BA425" s="76">
        <v>1868</v>
      </c>
      <c r="BE425" s="184"/>
      <c r="BG425" s="107"/>
      <c r="BJ425" s="107"/>
      <c r="BN425" s="6" t="s">
        <v>1044</v>
      </c>
      <c r="BO425" s="131" t="s">
        <v>7</v>
      </c>
      <c r="BU425" s="76"/>
      <c r="BV425" s="76"/>
      <c r="BW425" s="76"/>
      <c r="BX425" s="76"/>
      <c r="BY425" s="76"/>
      <c r="BZ425" s="76"/>
      <c r="CA425" s="76"/>
      <c r="CB425" s="107"/>
    </row>
    <row r="426" spans="1:80" x14ac:dyDescent="0.25">
      <c r="A426" s="96">
        <f t="shared" si="23"/>
        <v>420</v>
      </c>
      <c r="B426" s="134" t="s">
        <v>2746</v>
      </c>
      <c r="D426" s="134" t="s">
        <v>2697</v>
      </c>
      <c r="E426" s="134" t="s">
        <v>2726</v>
      </c>
      <c r="F426" s="1">
        <f t="shared" si="22"/>
        <v>285</v>
      </c>
      <c r="G426" s="86">
        <v>42991</v>
      </c>
      <c r="H426" s="87" t="s">
        <v>2698</v>
      </c>
      <c r="I426" s="134"/>
      <c r="J426" s="134" t="s">
        <v>15</v>
      </c>
      <c r="K426" s="134" t="s">
        <v>16</v>
      </c>
      <c r="L426" s="131" t="s">
        <v>2570</v>
      </c>
      <c r="N426" s="107"/>
      <c r="P426" s="87" t="str">
        <f>IF(COUNTIF(L426:O426,"=*")&gt;1,"Multiple", IF(L426="P","Surface",IF(M426="P", "Underground",IF(N426="P", "Placer", IF(O426="P", "Solution","")))))</f>
        <v>Surface</v>
      </c>
      <c r="Q426" s="95" t="s">
        <v>3181</v>
      </c>
      <c r="R426" s="93" t="s">
        <v>2570</v>
      </c>
      <c r="S426" s="33"/>
      <c r="T426" s="12">
        <v>44.623820182999999</v>
      </c>
      <c r="U426" s="13">
        <v>-106.71891625000001</v>
      </c>
      <c r="V426" s="136">
        <v>54</v>
      </c>
      <c r="W426" s="136">
        <v>82</v>
      </c>
      <c r="X426" s="137">
        <v>27</v>
      </c>
      <c r="Y426" s="138"/>
      <c r="Z426" s="134" t="s">
        <v>15</v>
      </c>
      <c r="AA426" s="87" t="s">
        <v>3206</v>
      </c>
      <c r="AB426" s="134" t="s">
        <v>80</v>
      </c>
      <c r="AC426" s="134" t="s">
        <v>118</v>
      </c>
      <c r="AD426" s="124" t="s">
        <v>2701</v>
      </c>
      <c r="AE426" s="125" t="s">
        <v>2702</v>
      </c>
      <c r="AF426" s="6" t="s">
        <v>1345</v>
      </c>
      <c r="AG426" s="1">
        <v>36</v>
      </c>
      <c r="AH426" s="6" t="s">
        <v>805</v>
      </c>
      <c r="AI426" s="6" t="s">
        <v>835</v>
      </c>
      <c r="AJ426" s="107"/>
      <c r="AO426" s="88" t="s">
        <v>2528</v>
      </c>
      <c r="AQ426" s="136"/>
      <c r="AR426" s="107" t="s">
        <v>2570</v>
      </c>
      <c r="AS426" s="6" t="s">
        <v>1348</v>
      </c>
      <c r="AT426" s="6" t="s">
        <v>1348</v>
      </c>
      <c r="BE426" s="184"/>
      <c r="BG426" s="107"/>
      <c r="BJ426" s="107"/>
      <c r="BN426" s="134" t="s">
        <v>876</v>
      </c>
      <c r="BO426" s="131"/>
      <c r="BR426" s="15" t="s">
        <v>1346</v>
      </c>
      <c r="BU426" s="76"/>
      <c r="BV426" s="76"/>
      <c r="BW426" s="76"/>
      <c r="BX426" s="76"/>
      <c r="BY426" s="76"/>
      <c r="BZ426" s="76"/>
      <c r="CA426" s="76"/>
      <c r="CB426" s="107"/>
    </row>
    <row r="427" spans="1:80" s="2" customFormat="1" x14ac:dyDescent="0.25">
      <c r="A427" s="96">
        <f t="shared" si="23"/>
        <v>421</v>
      </c>
      <c r="B427" s="135" t="s">
        <v>2746</v>
      </c>
      <c r="C427" s="77" t="s">
        <v>2460</v>
      </c>
      <c r="D427" s="92" t="s">
        <v>2575</v>
      </c>
      <c r="E427" s="135"/>
      <c r="F427" s="2">
        <v>285</v>
      </c>
      <c r="G427" s="89">
        <v>42991</v>
      </c>
      <c r="H427" s="79" t="s">
        <v>2698</v>
      </c>
      <c r="I427" s="135"/>
      <c r="J427" s="135" t="s">
        <v>15</v>
      </c>
      <c r="K427" s="135" t="s">
        <v>16</v>
      </c>
      <c r="L427" s="139"/>
      <c r="M427" s="77"/>
      <c r="N427" s="78"/>
      <c r="P427" s="87" t="str">
        <f>IF(COUNTIF(L427:O427,"=*")&gt;1,"Multiple", IF(L427="P","Surface",IF(M427="P", "Underground",IF(N427="P", "Placer", IF(O427="P", "Solution","")))))</f>
        <v/>
      </c>
      <c r="Q427" s="95" t="s">
        <v>2486</v>
      </c>
      <c r="R427" s="90" t="s">
        <v>2570</v>
      </c>
      <c r="S427" s="34"/>
      <c r="T427" s="26">
        <v>44.623820182999999</v>
      </c>
      <c r="U427" s="27">
        <v>-106.71891625000001</v>
      </c>
      <c r="V427" s="141">
        <v>54</v>
      </c>
      <c r="W427" s="141">
        <v>82</v>
      </c>
      <c r="X427" s="142">
        <v>27</v>
      </c>
      <c r="Y427" s="143"/>
      <c r="Z427" s="135" t="s">
        <v>15</v>
      </c>
      <c r="AA427" s="87" t="s">
        <v>3206</v>
      </c>
      <c r="AB427" s="135" t="s">
        <v>80</v>
      </c>
      <c r="AC427" s="135" t="s">
        <v>118</v>
      </c>
      <c r="AD427" s="124" t="s">
        <v>2701</v>
      </c>
      <c r="AE427" s="125" t="s">
        <v>2702</v>
      </c>
      <c r="AF427" s="7" t="s">
        <v>1345</v>
      </c>
      <c r="AG427" s="2">
        <v>36</v>
      </c>
      <c r="AH427" s="6" t="s">
        <v>805</v>
      </c>
      <c r="AI427" s="6" t="s">
        <v>835</v>
      </c>
      <c r="AJ427" s="78"/>
      <c r="AO427" s="91" t="s">
        <v>2528</v>
      </c>
      <c r="AQ427" s="141"/>
      <c r="AR427" s="107" t="s">
        <v>2570</v>
      </c>
      <c r="AS427" s="7" t="s">
        <v>1348</v>
      </c>
      <c r="AT427" s="7" t="s">
        <v>1348</v>
      </c>
      <c r="AU427" s="77"/>
      <c r="AV427" s="77"/>
      <c r="AW427" s="77"/>
      <c r="AX427" s="77"/>
      <c r="AY427" s="77"/>
      <c r="AZ427" s="77"/>
      <c r="BA427" s="77"/>
      <c r="BE427" s="186"/>
      <c r="BG427" s="78"/>
      <c r="BJ427" s="78"/>
      <c r="BN427" s="135" t="s">
        <v>876</v>
      </c>
      <c r="BO427" s="139"/>
      <c r="BR427" s="17" t="s">
        <v>1346</v>
      </c>
      <c r="BU427" s="77">
        <v>7893</v>
      </c>
      <c r="BV427" s="77">
        <v>7.03</v>
      </c>
      <c r="BW427" s="77">
        <v>30.5</v>
      </c>
      <c r="BX427" s="77">
        <v>0.41</v>
      </c>
      <c r="BY427" s="77">
        <v>29.9</v>
      </c>
      <c r="BZ427" s="77">
        <v>32.57</v>
      </c>
      <c r="CA427" s="77" t="s">
        <v>842</v>
      </c>
      <c r="CB427" s="78"/>
    </row>
    <row r="428" spans="1:80" x14ac:dyDescent="0.25">
      <c r="A428" s="96">
        <f t="shared" si="23"/>
        <v>422</v>
      </c>
      <c r="B428" s="134" t="s">
        <v>2747</v>
      </c>
      <c r="D428" s="134" t="s">
        <v>2697</v>
      </c>
      <c r="E428" s="134" t="s">
        <v>2726</v>
      </c>
      <c r="F428" s="1">
        <v>286</v>
      </c>
      <c r="G428" s="86">
        <v>42991</v>
      </c>
      <c r="H428" s="87" t="s">
        <v>2698</v>
      </c>
      <c r="I428" s="134"/>
      <c r="J428" s="134" t="s">
        <v>15</v>
      </c>
      <c r="K428" s="134" t="s">
        <v>16</v>
      </c>
      <c r="L428" s="76" t="s">
        <v>807</v>
      </c>
      <c r="M428" s="131" t="s">
        <v>2570</v>
      </c>
      <c r="N428" s="1"/>
      <c r="P428" s="87" t="s">
        <v>2580</v>
      </c>
      <c r="Q428" s="95" t="s">
        <v>2768</v>
      </c>
      <c r="R428" s="93" t="s">
        <v>2570</v>
      </c>
      <c r="S428" s="33"/>
      <c r="T428" s="12">
        <v>44.623820182999999</v>
      </c>
      <c r="U428" s="13">
        <v>-106.71891625000001</v>
      </c>
      <c r="V428" s="136">
        <v>54</v>
      </c>
      <c r="W428" s="136">
        <v>82</v>
      </c>
      <c r="X428" s="137">
        <v>27</v>
      </c>
      <c r="Y428" s="138"/>
      <c r="Z428" s="134" t="s">
        <v>15</v>
      </c>
      <c r="AA428" s="87" t="s">
        <v>3206</v>
      </c>
      <c r="AB428" s="134"/>
      <c r="AC428" s="134"/>
      <c r="AD428" s="124" t="s">
        <v>2701</v>
      </c>
      <c r="AE428" s="125" t="s">
        <v>2702</v>
      </c>
      <c r="AJ428" s="1"/>
      <c r="AO428" s="88" t="s">
        <v>2528</v>
      </c>
      <c r="AQ428" s="136"/>
      <c r="AR428" s="107" t="s">
        <v>2570</v>
      </c>
      <c r="BE428" s="184"/>
      <c r="BG428" s="1"/>
      <c r="BJ428" s="1"/>
      <c r="BO428" s="131"/>
      <c r="BR428" s="15" t="s">
        <v>1347</v>
      </c>
      <c r="BU428" s="76"/>
      <c r="BV428" s="76"/>
      <c r="BW428" s="76"/>
      <c r="BX428" s="76"/>
      <c r="BY428" s="76"/>
      <c r="BZ428" s="76"/>
      <c r="CA428" s="76"/>
      <c r="CB428" s="1"/>
    </row>
    <row r="429" spans="1:80" x14ac:dyDescent="0.25">
      <c r="A429" s="96">
        <f t="shared" si="23"/>
        <v>423</v>
      </c>
      <c r="B429" s="134" t="s">
        <v>2379</v>
      </c>
      <c r="D429" s="134" t="s">
        <v>2697</v>
      </c>
      <c r="E429" s="134" t="s">
        <v>2726</v>
      </c>
      <c r="F429" s="1">
        <f t="shared" ref="F429:F440" si="26">F428+1</f>
        <v>287</v>
      </c>
      <c r="G429" s="86">
        <v>42991</v>
      </c>
      <c r="H429" s="87" t="s">
        <v>2698</v>
      </c>
      <c r="I429" s="134" t="s">
        <v>592</v>
      </c>
      <c r="J429" s="134" t="s">
        <v>189</v>
      </c>
      <c r="K429" s="134" t="s">
        <v>14</v>
      </c>
      <c r="L429" s="87"/>
      <c r="M429" s="131" t="s">
        <v>2570</v>
      </c>
      <c r="N429" s="107"/>
      <c r="P429" s="87" t="str">
        <f>IF(COUNTIF(L429:O429,"=*")&gt;1,"Multiple", IF(L429="P","Surface",IF(M429="P", "Underground",IF(N429="P", "Placer", IF(O429="P", "Solution","")))))</f>
        <v>Underground</v>
      </c>
      <c r="Q429" s="95" t="s">
        <v>11</v>
      </c>
      <c r="R429" s="93" t="s">
        <v>2570</v>
      </c>
      <c r="S429" s="33"/>
      <c r="T429" s="12">
        <v>44.822755493300001</v>
      </c>
      <c r="U429" s="13">
        <v>-108.68851041000001</v>
      </c>
      <c r="V429" s="144">
        <v>56</v>
      </c>
      <c r="W429" s="144">
        <v>98</v>
      </c>
      <c r="X429" s="137">
        <v>20</v>
      </c>
      <c r="Y429" s="138"/>
      <c r="Z429" s="134" t="s">
        <v>12</v>
      </c>
      <c r="AA429" s="87" t="s">
        <v>3205</v>
      </c>
      <c r="AB429" s="134" t="s">
        <v>22</v>
      </c>
      <c r="AC429" s="134" t="s">
        <v>7</v>
      </c>
      <c r="AD429" s="124" t="s">
        <v>2701</v>
      </c>
      <c r="AE429" s="125" t="s">
        <v>2702</v>
      </c>
      <c r="AG429" s="1">
        <v>2</v>
      </c>
      <c r="AH429" s="6" t="s">
        <v>899</v>
      </c>
      <c r="AI429" s="6" t="s">
        <v>836</v>
      </c>
      <c r="AJ429" s="107"/>
      <c r="AO429" s="88" t="s">
        <v>2528</v>
      </c>
      <c r="AQ429" s="136"/>
      <c r="AR429" s="107" t="s">
        <v>2570</v>
      </c>
      <c r="AS429" s="134" t="s">
        <v>755</v>
      </c>
      <c r="AT429" s="134" t="s">
        <v>755</v>
      </c>
      <c r="BE429" s="184"/>
      <c r="BG429" s="107"/>
      <c r="BJ429" s="107"/>
      <c r="BN429" s="6" t="s">
        <v>3137</v>
      </c>
      <c r="BO429" s="131" t="s">
        <v>3132</v>
      </c>
      <c r="BU429" s="76"/>
      <c r="BV429" s="76"/>
      <c r="BW429" s="76"/>
      <c r="BX429" s="76"/>
      <c r="BY429" s="76"/>
      <c r="BZ429" s="76"/>
      <c r="CA429" s="76" t="s">
        <v>807</v>
      </c>
      <c r="CB429" s="107"/>
    </row>
    <row r="430" spans="1:80" x14ac:dyDescent="0.25">
      <c r="A430" s="96">
        <f t="shared" si="23"/>
        <v>424</v>
      </c>
      <c r="B430" s="134" t="s">
        <v>316</v>
      </c>
      <c r="D430" s="134" t="s">
        <v>2697</v>
      </c>
      <c r="E430" s="134" t="s">
        <v>2726</v>
      </c>
      <c r="F430" s="1">
        <f t="shared" si="26"/>
        <v>288</v>
      </c>
      <c r="G430" s="86">
        <v>42991</v>
      </c>
      <c r="H430" s="87" t="s">
        <v>2698</v>
      </c>
      <c r="I430" s="134"/>
      <c r="J430" s="134" t="s">
        <v>101</v>
      </c>
      <c r="K430" s="134" t="s">
        <v>65</v>
      </c>
      <c r="L430" s="87"/>
      <c r="M430" s="131" t="s">
        <v>2570</v>
      </c>
      <c r="N430" s="107"/>
      <c r="P430" s="87" t="str">
        <f>IF(COUNTIF(L430:O430,"=*")&gt;1,"Multiple", IF(L430="P","Surface",IF(M430="P", "Underground",IF(N430="P", "Placer", IF(O430="P", "Solution","")))))</f>
        <v>Underground</v>
      </c>
      <c r="Q430" s="95" t="s">
        <v>2768</v>
      </c>
      <c r="R430" s="93" t="s">
        <v>2570</v>
      </c>
      <c r="S430" s="33"/>
      <c r="T430" s="12">
        <v>42.861835333899997</v>
      </c>
      <c r="U430" s="13">
        <v>-108.566585055</v>
      </c>
      <c r="V430" s="144">
        <v>33</v>
      </c>
      <c r="W430" s="144">
        <v>98</v>
      </c>
      <c r="X430" s="137">
        <v>4</v>
      </c>
      <c r="Y430" s="138"/>
      <c r="Z430" s="134" t="s">
        <v>63</v>
      </c>
      <c r="AA430" s="87" t="s">
        <v>3205</v>
      </c>
      <c r="AB430" s="134" t="s">
        <v>45</v>
      </c>
      <c r="AC430" s="134" t="s">
        <v>6</v>
      </c>
      <c r="AD430" s="124" t="s">
        <v>2701</v>
      </c>
      <c r="AE430" s="125" t="s">
        <v>2702</v>
      </c>
      <c r="AF430" s="6" t="s">
        <v>1005</v>
      </c>
      <c r="AG430" s="1">
        <v>8</v>
      </c>
      <c r="AH430" s="6" t="s">
        <v>831</v>
      </c>
      <c r="AI430" s="6" t="s">
        <v>846</v>
      </c>
      <c r="AJ430" s="107"/>
      <c r="AO430" s="88" t="s">
        <v>2528</v>
      </c>
      <c r="AQ430" s="136"/>
      <c r="AR430" s="107" t="s">
        <v>2570</v>
      </c>
      <c r="AS430" s="6" t="s">
        <v>1350</v>
      </c>
      <c r="AT430" s="6" t="s">
        <v>1350</v>
      </c>
      <c r="AU430" s="76">
        <v>1890</v>
      </c>
      <c r="AV430" s="76">
        <v>1892</v>
      </c>
      <c r="BA430" s="76">
        <v>1892</v>
      </c>
      <c r="BE430" s="184"/>
      <c r="BG430" s="107"/>
      <c r="BJ430" s="107"/>
      <c r="BO430" s="131" t="s">
        <v>2886</v>
      </c>
      <c r="BR430" s="15" t="s">
        <v>1349</v>
      </c>
      <c r="BU430" s="76"/>
      <c r="BV430" s="76"/>
      <c r="BW430" s="76"/>
      <c r="BX430" s="76"/>
      <c r="BY430" s="76"/>
      <c r="BZ430" s="76"/>
      <c r="CA430" s="76"/>
      <c r="CB430" s="107"/>
    </row>
    <row r="431" spans="1:80" x14ac:dyDescent="0.25">
      <c r="A431" s="96">
        <f t="shared" si="23"/>
        <v>425</v>
      </c>
      <c r="B431" s="134" t="s">
        <v>317</v>
      </c>
      <c r="D431" s="134" t="s">
        <v>2697</v>
      </c>
      <c r="E431" s="134" t="s">
        <v>2726</v>
      </c>
      <c r="F431" s="1">
        <f t="shared" si="26"/>
        <v>289</v>
      </c>
      <c r="G431" s="86">
        <v>42991</v>
      </c>
      <c r="H431" s="87" t="s">
        <v>2698</v>
      </c>
      <c r="I431" s="134"/>
      <c r="J431" s="134" t="s">
        <v>101</v>
      </c>
      <c r="K431" s="134" t="s">
        <v>65</v>
      </c>
      <c r="L431" s="87"/>
      <c r="M431" s="131" t="s">
        <v>2570</v>
      </c>
      <c r="N431" s="107"/>
      <c r="P431" s="87" t="str">
        <f>IF(COUNTIF(L431:O431,"=*")&gt;1,"Multiple", IF(L431="P","Surface",IF(M431="P", "Underground",IF(N431="P", "Placer", IF(O431="P", "Solution","")))))</f>
        <v>Underground</v>
      </c>
      <c r="Q431" s="95" t="s">
        <v>2768</v>
      </c>
      <c r="R431" s="93" t="s">
        <v>2570</v>
      </c>
      <c r="S431" s="33"/>
      <c r="T431" s="12">
        <v>42.869989110299997</v>
      </c>
      <c r="U431" s="13">
        <v>-108.575521396</v>
      </c>
      <c r="V431" s="144">
        <v>34</v>
      </c>
      <c r="W431" s="144">
        <v>98</v>
      </c>
      <c r="X431" s="137">
        <v>33</v>
      </c>
      <c r="Y431" s="138"/>
      <c r="Z431" s="134" t="s">
        <v>63</v>
      </c>
      <c r="AA431" s="87" t="s">
        <v>3205</v>
      </c>
      <c r="AB431" s="134" t="s">
        <v>5</v>
      </c>
      <c r="AC431" s="134" t="s">
        <v>7</v>
      </c>
      <c r="AD431" s="124" t="s">
        <v>2701</v>
      </c>
      <c r="AE431" s="125" t="s">
        <v>2702</v>
      </c>
      <c r="AF431" s="6" t="s">
        <v>1005</v>
      </c>
      <c r="AG431" s="1">
        <v>4</v>
      </c>
      <c r="AH431" s="6" t="s">
        <v>831</v>
      </c>
      <c r="AI431" s="6" t="s">
        <v>846</v>
      </c>
      <c r="AJ431" s="107"/>
      <c r="AO431" s="88" t="s">
        <v>2528</v>
      </c>
      <c r="AQ431" s="136"/>
      <c r="AR431" s="107" t="s">
        <v>2570</v>
      </c>
      <c r="AS431" s="6" t="s">
        <v>1350</v>
      </c>
      <c r="AT431" s="6" t="s">
        <v>1350</v>
      </c>
      <c r="AU431" s="76">
        <v>1889</v>
      </c>
      <c r="AV431" s="76">
        <v>1906</v>
      </c>
      <c r="BA431" s="76">
        <v>1906</v>
      </c>
      <c r="BE431" s="184">
        <v>1500</v>
      </c>
      <c r="BF431" s="97"/>
      <c r="BG431" s="107"/>
      <c r="BJ431" s="107"/>
      <c r="BM431" s="1" t="s">
        <v>2705</v>
      </c>
      <c r="BO431" s="131" t="s">
        <v>2887</v>
      </c>
      <c r="BR431" s="15" t="s">
        <v>1349</v>
      </c>
      <c r="BU431" s="76"/>
      <c r="BV431" s="76"/>
      <c r="BW431" s="76"/>
      <c r="BX431" s="76"/>
      <c r="BY431" s="76"/>
      <c r="BZ431" s="76"/>
      <c r="CA431" s="76"/>
      <c r="CB431" s="107"/>
    </row>
    <row r="432" spans="1:80" x14ac:dyDescent="0.25">
      <c r="A432" s="96">
        <f t="shared" si="23"/>
        <v>426</v>
      </c>
      <c r="B432" s="134" t="s">
        <v>2398</v>
      </c>
      <c r="D432" s="134" t="s">
        <v>2697</v>
      </c>
      <c r="E432" s="134" t="s">
        <v>2726</v>
      </c>
      <c r="F432" s="1">
        <f t="shared" si="26"/>
        <v>290</v>
      </c>
      <c r="G432" s="86">
        <v>42991</v>
      </c>
      <c r="H432" s="87" t="s">
        <v>2698</v>
      </c>
      <c r="I432" s="134"/>
      <c r="J432" s="134" t="s">
        <v>101</v>
      </c>
      <c r="K432" s="134" t="s">
        <v>65</v>
      </c>
      <c r="L432" s="87"/>
      <c r="M432" s="131" t="s">
        <v>2570</v>
      </c>
      <c r="N432" s="107"/>
      <c r="P432" s="87" t="str">
        <f>IF(COUNTIF(L432:O432,"=*")&gt;1,"Multiple", IF(L432="P","Surface",IF(M432="P", "Underground",IF(N432="P", "Placer", IF(O432="P", "Solution","")))))</f>
        <v>Underground</v>
      </c>
      <c r="Q432" s="95" t="s">
        <v>11</v>
      </c>
      <c r="R432" s="93" t="s">
        <v>2570</v>
      </c>
      <c r="S432" s="33"/>
      <c r="T432" s="12">
        <v>42.862083854300003</v>
      </c>
      <c r="U432" s="13">
        <v>-108.56772738799999</v>
      </c>
      <c r="V432" s="136">
        <v>33</v>
      </c>
      <c r="W432" s="136">
        <v>98</v>
      </c>
      <c r="X432" s="137">
        <v>3</v>
      </c>
      <c r="Y432" s="138"/>
      <c r="Z432" s="134" t="s">
        <v>63</v>
      </c>
      <c r="AA432" s="87" t="s">
        <v>3205</v>
      </c>
      <c r="AB432" s="134"/>
      <c r="AC432" s="134"/>
      <c r="AD432" s="124" t="s">
        <v>2701</v>
      </c>
      <c r="AE432" s="125" t="s">
        <v>2702</v>
      </c>
      <c r="AF432" s="6" t="s">
        <v>1005</v>
      </c>
      <c r="AH432" s="6" t="s">
        <v>831</v>
      </c>
      <c r="AI432" s="6" t="s">
        <v>846</v>
      </c>
      <c r="AJ432" s="107"/>
      <c r="AO432" s="88" t="s">
        <v>2528</v>
      </c>
      <c r="AQ432" s="136"/>
      <c r="AR432" s="107" t="s">
        <v>2570</v>
      </c>
      <c r="AS432" s="6" t="s">
        <v>1350</v>
      </c>
      <c r="AT432" s="6" t="s">
        <v>1350</v>
      </c>
      <c r="AU432" s="76">
        <v>1892</v>
      </c>
      <c r="AV432" s="76">
        <v>1907</v>
      </c>
      <c r="BA432" s="76">
        <v>1907</v>
      </c>
      <c r="BE432" s="184"/>
      <c r="BG432" s="107"/>
      <c r="BJ432" s="107"/>
      <c r="BO432" s="131" t="s">
        <v>2888</v>
      </c>
      <c r="BU432" s="76"/>
      <c r="BV432" s="76"/>
      <c r="BW432" s="76"/>
      <c r="BX432" s="76"/>
      <c r="BY432" s="76"/>
      <c r="BZ432" s="76"/>
      <c r="CA432" s="76"/>
      <c r="CB432" s="107"/>
    </row>
    <row r="433" spans="1:80" x14ac:dyDescent="0.25">
      <c r="A433" s="96">
        <f t="shared" si="23"/>
        <v>427</v>
      </c>
      <c r="B433" s="134" t="s">
        <v>318</v>
      </c>
      <c r="D433" s="134" t="s">
        <v>2697</v>
      </c>
      <c r="E433" s="134" t="s">
        <v>2726</v>
      </c>
      <c r="F433" s="1">
        <f t="shared" si="26"/>
        <v>291</v>
      </c>
      <c r="G433" s="86">
        <v>42991</v>
      </c>
      <c r="H433" s="87" t="s">
        <v>2698</v>
      </c>
      <c r="I433" s="134"/>
      <c r="J433" s="134" t="s">
        <v>26</v>
      </c>
      <c r="K433" s="134" t="s">
        <v>27</v>
      </c>
      <c r="L433" s="131" t="s">
        <v>2570</v>
      </c>
      <c r="N433" s="107"/>
      <c r="P433" s="87" t="str">
        <f>IF(COUNTIF(L433:O433,"=*")&gt;1,"Multiple", IF(L433="P","Surface",IF(M433="P", "Underground",IF(N433="P", "Placer", IF(O433="P", "Solution","")))))</f>
        <v>Surface</v>
      </c>
      <c r="Q433" s="95" t="s">
        <v>3181</v>
      </c>
      <c r="R433" s="93" t="s">
        <v>2570</v>
      </c>
      <c r="S433" s="33"/>
      <c r="T433" s="12">
        <v>41.920399459099997</v>
      </c>
      <c r="U433" s="13">
        <v>-106.47158617700001</v>
      </c>
      <c r="V433" s="144">
        <v>23</v>
      </c>
      <c r="W433" s="144">
        <v>81</v>
      </c>
      <c r="X433" s="137">
        <v>36</v>
      </c>
      <c r="Y433" s="138"/>
      <c r="Z433" s="134" t="s">
        <v>8</v>
      </c>
      <c r="AA433" s="87" t="s">
        <v>3205</v>
      </c>
      <c r="AB433" s="134" t="s">
        <v>80</v>
      </c>
      <c r="AC433" s="134" t="s">
        <v>7</v>
      </c>
      <c r="AD433" s="124" t="s">
        <v>2701</v>
      </c>
      <c r="AE433" s="125" t="s">
        <v>2702</v>
      </c>
      <c r="AF433" s="6" t="s">
        <v>1351</v>
      </c>
      <c r="AH433" s="6" t="s">
        <v>26</v>
      </c>
      <c r="AI433" s="6" t="s">
        <v>1408</v>
      </c>
      <c r="AJ433" s="107"/>
      <c r="AO433" s="88" t="s">
        <v>2528</v>
      </c>
      <c r="AQ433" s="136"/>
      <c r="AR433" s="107" t="s">
        <v>2570</v>
      </c>
      <c r="AS433" s="6" t="s">
        <v>1352</v>
      </c>
      <c r="AT433" s="6" t="s">
        <v>1352</v>
      </c>
      <c r="AU433" s="76">
        <v>1958</v>
      </c>
      <c r="AV433" s="76">
        <v>1964</v>
      </c>
      <c r="BA433" s="76">
        <v>1964</v>
      </c>
      <c r="BE433" s="184">
        <v>297183</v>
      </c>
      <c r="BF433" s="97"/>
      <c r="BG433" s="107"/>
      <c r="BJ433" s="107"/>
      <c r="BM433" s="1" t="s">
        <v>2705</v>
      </c>
      <c r="BN433" s="6" t="s">
        <v>1354</v>
      </c>
      <c r="BO433" s="131" t="s">
        <v>1355</v>
      </c>
      <c r="BU433" s="76"/>
      <c r="BV433" s="76"/>
      <c r="BW433" s="76"/>
      <c r="BX433" s="76"/>
      <c r="BY433" s="76"/>
      <c r="BZ433" s="76"/>
      <c r="CA433" s="76"/>
      <c r="CB433" s="107"/>
    </row>
    <row r="434" spans="1:80" s="2" customFormat="1" x14ac:dyDescent="0.25">
      <c r="A434" s="96">
        <f t="shared" si="23"/>
        <v>428</v>
      </c>
      <c r="B434" s="135" t="s">
        <v>318</v>
      </c>
      <c r="C434" s="77" t="s">
        <v>2460</v>
      </c>
      <c r="D434" s="92" t="s">
        <v>2575</v>
      </c>
      <c r="E434" s="135"/>
      <c r="F434" s="2">
        <v>291</v>
      </c>
      <c r="G434" s="89">
        <v>42991</v>
      </c>
      <c r="H434" s="79" t="s">
        <v>2698</v>
      </c>
      <c r="I434" s="135"/>
      <c r="J434" s="135" t="s">
        <v>26</v>
      </c>
      <c r="K434" s="135" t="s">
        <v>27</v>
      </c>
      <c r="L434" s="139"/>
      <c r="M434" s="77"/>
      <c r="N434" s="78"/>
      <c r="P434" s="79" t="str">
        <f>IF(COUNTIF(L434:O434,"=*")&gt;1,"Multiple", IF(L434="P","Surface",IF(M434="P", "Underground",IF(N434="P", "Placer", IF(O434="P", "Solution","")))))</f>
        <v/>
      </c>
      <c r="Q434" s="95" t="s">
        <v>2486</v>
      </c>
      <c r="R434" s="90" t="s">
        <v>2570</v>
      </c>
      <c r="S434" s="34"/>
      <c r="T434" s="26">
        <v>41.920399459099997</v>
      </c>
      <c r="U434" s="27">
        <v>-106.47158617700001</v>
      </c>
      <c r="V434" s="145">
        <v>23</v>
      </c>
      <c r="W434" s="145">
        <v>81</v>
      </c>
      <c r="X434" s="142">
        <v>36</v>
      </c>
      <c r="Y434" s="143"/>
      <c r="Z434" s="135" t="s">
        <v>8</v>
      </c>
      <c r="AA434" s="87" t="s">
        <v>3205</v>
      </c>
      <c r="AB434" s="135" t="s">
        <v>80</v>
      </c>
      <c r="AC434" s="135" t="s">
        <v>7</v>
      </c>
      <c r="AD434" s="124" t="s">
        <v>2701</v>
      </c>
      <c r="AE434" s="125" t="s">
        <v>2702</v>
      </c>
      <c r="AF434" s="7" t="s">
        <v>1351</v>
      </c>
      <c r="AH434" s="6" t="s">
        <v>26</v>
      </c>
      <c r="AI434" s="6" t="s">
        <v>1408</v>
      </c>
      <c r="AJ434" s="78"/>
      <c r="AO434" s="91" t="s">
        <v>2528</v>
      </c>
      <c r="AQ434" s="141"/>
      <c r="AR434" s="107" t="s">
        <v>2570</v>
      </c>
      <c r="AS434" s="7" t="s">
        <v>1352</v>
      </c>
      <c r="AT434" s="7" t="s">
        <v>1352</v>
      </c>
      <c r="AU434" s="77">
        <v>1958</v>
      </c>
      <c r="AV434" s="77">
        <v>1964</v>
      </c>
      <c r="AW434" s="77"/>
      <c r="AX434" s="77"/>
      <c r="AY434" s="77"/>
      <c r="AZ434" s="77"/>
      <c r="BA434" s="77">
        <v>1964</v>
      </c>
      <c r="BE434" s="186"/>
      <c r="BF434" s="92"/>
      <c r="BG434" s="78"/>
      <c r="BJ434" s="78"/>
      <c r="BN434" s="7" t="s">
        <v>1354</v>
      </c>
      <c r="BO434" s="139" t="s">
        <v>1355</v>
      </c>
      <c r="BU434" s="77">
        <v>11000</v>
      </c>
      <c r="BV434" s="77">
        <v>6.27</v>
      </c>
      <c r="BW434" s="77">
        <v>10.83</v>
      </c>
      <c r="BX434" s="77">
        <v>0.98</v>
      </c>
      <c r="BY434" s="77">
        <v>39.229999999999997</v>
      </c>
      <c r="BZ434" s="77">
        <v>43.68</v>
      </c>
      <c r="CA434" s="77" t="s">
        <v>1353</v>
      </c>
      <c r="CB434" s="78"/>
    </row>
    <row r="435" spans="1:80" x14ac:dyDescent="0.25">
      <c r="A435" s="96">
        <f t="shared" si="23"/>
        <v>429</v>
      </c>
      <c r="B435" s="134" t="s">
        <v>319</v>
      </c>
      <c r="D435" s="134" t="s">
        <v>2697</v>
      </c>
      <c r="E435" s="134" t="s">
        <v>2726</v>
      </c>
      <c r="F435" s="1">
        <f>F433+1</f>
        <v>292</v>
      </c>
      <c r="G435" s="86">
        <v>42991</v>
      </c>
      <c r="H435" s="87" t="s">
        <v>2698</v>
      </c>
      <c r="I435" s="134" t="s">
        <v>167</v>
      </c>
      <c r="J435" s="134" t="s">
        <v>167</v>
      </c>
      <c r="K435" s="134" t="s">
        <v>14</v>
      </c>
      <c r="L435" s="87"/>
      <c r="M435" s="131" t="s">
        <v>2570</v>
      </c>
      <c r="N435" s="107"/>
      <c r="P435" s="87" t="str">
        <f>IF(COUNTIF(L435:O435,"=*")&gt;1,"Multiple", IF(L435="P","Surface",IF(M435="P", "Underground",IF(N435="P", "Placer", IF(O435="P", "Solution","")))))</f>
        <v>Underground</v>
      </c>
      <c r="Q435" s="95" t="s">
        <v>11</v>
      </c>
      <c r="R435" s="93" t="s">
        <v>2570</v>
      </c>
      <c r="S435" s="33"/>
      <c r="T435" s="12">
        <v>43.926376616399999</v>
      </c>
      <c r="U435" s="13">
        <v>-108.698579839</v>
      </c>
      <c r="V435" s="144">
        <v>46</v>
      </c>
      <c r="W435" s="144">
        <v>99</v>
      </c>
      <c r="X435" s="137">
        <v>26</v>
      </c>
      <c r="Y435" s="138"/>
      <c r="Z435" s="134" t="s">
        <v>92</v>
      </c>
      <c r="AA435" s="87" t="s">
        <v>3205</v>
      </c>
      <c r="AB435" s="134" t="s">
        <v>22</v>
      </c>
      <c r="AC435" s="134" t="s">
        <v>7</v>
      </c>
      <c r="AD435" s="124" t="s">
        <v>2701</v>
      </c>
      <c r="AE435" s="125" t="s">
        <v>2702</v>
      </c>
      <c r="AH435" s="6" t="s">
        <v>899</v>
      </c>
      <c r="AI435" s="6" t="s">
        <v>836</v>
      </c>
      <c r="AJ435" s="107"/>
      <c r="AO435" s="88" t="s">
        <v>2528</v>
      </c>
      <c r="AQ435" s="136"/>
      <c r="AR435" s="107" t="s">
        <v>2570</v>
      </c>
      <c r="AS435" s="6" t="s">
        <v>1356</v>
      </c>
      <c r="AT435" s="6" t="s">
        <v>1356</v>
      </c>
      <c r="AU435" s="76">
        <v>1964</v>
      </c>
      <c r="AV435" s="76">
        <v>1985</v>
      </c>
      <c r="BA435" s="76">
        <v>1985</v>
      </c>
      <c r="BE435" s="184">
        <v>89905</v>
      </c>
      <c r="BF435" s="97"/>
      <c r="BG435" s="107"/>
      <c r="BJ435" s="107"/>
      <c r="BM435" s="1" t="s">
        <v>2705</v>
      </c>
      <c r="BN435" s="6" t="s">
        <v>1357</v>
      </c>
      <c r="BO435" s="131" t="s">
        <v>2940</v>
      </c>
      <c r="BU435" s="76"/>
      <c r="BV435" s="76"/>
      <c r="BW435" s="76"/>
      <c r="BX435" s="76"/>
      <c r="BY435" s="76"/>
      <c r="BZ435" s="76"/>
      <c r="CA435" s="76"/>
      <c r="CB435" s="107"/>
    </row>
    <row r="436" spans="1:80" x14ac:dyDescent="0.25">
      <c r="A436" s="96">
        <f t="shared" si="23"/>
        <v>430</v>
      </c>
      <c r="B436" s="134" t="s">
        <v>320</v>
      </c>
      <c r="D436" s="134" t="s">
        <v>2697</v>
      </c>
      <c r="E436" s="134" t="s">
        <v>2726</v>
      </c>
      <c r="F436" s="1">
        <f t="shared" si="26"/>
        <v>293</v>
      </c>
      <c r="G436" s="86">
        <v>42991</v>
      </c>
      <c r="H436" s="87" t="s">
        <v>2698</v>
      </c>
      <c r="I436" s="134" t="s">
        <v>1358</v>
      </c>
      <c r="J436" s="134" t="s">
        <v>73</v>
      </c>
      <c r="K436" s="134" t="s">
        <v>74</v>
      </c>
      <c r="L436" s="87"/>
      <c r="M436" s="131" t="s">
        <v>2570</v>
      </c>
      <c r="N436" s="107"/>
      <c r="P436" s="87" t="str">
        <f>IF(COUNTIF(L436:O436,"=*")&gt;1,"Multiple", IF(L436="P","Surface",IF(M436="P", "Underground",IF(N436="P", "Placer", IF(O436="P", "Solution","")))))</f>
        <v>Underground</v>
      </c>
      <c r="Q436" s="95" t="s">
        <v>11</v>
      </c>
      <c r="R436" s="93" t="s">
        <v>2570</v>
      </c>
      <c r="S436" s="33"/>
      <c r="T436" s="12">
        <v>41.620150103500002</v>
      </c>
      <c r="U436" s="13">
        <v>-106.089403487</v>
      </c>
      <c r="V436" s="144">
        <v>19</v>
      </c>
      <c r="W436" s="144">
        <v>77</v>
      </c>
      <c r="X436" s="137">
        <v>18</v>
      </c>
      <c r="Y436" s="138"/>
      <c r="Z436" s="134" t="s">
        <v>8</v>
      </c>
      <c r="AA436" s="87" t="s">
        <v>3205</v>
      </c>
      <c r="AB436" s="134" t="s">
        <v>22</v>
      </c>
      <c r="AC436" s="134" t="s">
        <v>7</v>
      </c>
      <c r="AD436" s="124" t="s">
        <v>2701</v>
      </c>
      <c r="AE436" s="125" t="s">
        <v>2702</v>
      </c>
      <c r="AG436" s="1">
        <v>7</v>
      </c>
      <c r="AH436" s="6" t="s">
        <v>867</v>
      </c>
      <c r="AI436" s="6" t="s">
        <v>846</v>
      </c>
      <c r="AJ436" s="107"/>
      <c r="AO436" s="88" t="s">
        <v>2528</v>
      </c>
      <c r="AQ436" s="136"/>
      <c r="AR436" s="107" t="s">
        <v>2570</v>
      </c>
      <c r="BE436" s="184"/>
      <c r="BG436" s="107"/>
      <c r="BJ436" s="107"/>
      <c r="BN436" s="6" t="s">
        <v>865</v>
      </c>
      <c r="BO436" s="131" t="s">
        <v>2861</v>
      </c>
      <c r="BU436" s="76"/>
      <c r="BV436" s="76"/>
      <c r="BW436" s="76"/>
      <c r="BX436" s="76"/>
      <c r="BY436" s="76"/>
      <c r="BZ436" s="76"/>
      <c r="CA436" s="76"/>
      <c r="CB436" s="107"/>
    </row>
    <row r="437" spans="1:80" s="2" customFormat="1" x14ac:dyDescent="0.25">
      <c r="A437" s="96">
        <f t="shared" si="23"/>
        <v>431</v>
      </c>
      <c r="B437" s="135" t="s">
        <v>320</v>
      </c>
      <c r="C437" s="77" t="s">
        <v>2460</v>
      </c>
      <c r="D437" s="92" t="s">
        <v>2575</v>
      </c>
      <c r="E437" s="135"/>
      <c r="F437" s="2">
        <v>293</v>
      </c>
      <c r="G437" s="89">
        <v>42991</v>
      </c>
      <c r="H437" s="79" t="s">
        <v>2698</v>
      </c>
      <c r="I437" s="135" t="s">
        <v>1358</v>
      </c>
      <c r="J437" s="135" t="s">
        <v>73</v>
      </c>
      <c r="K437" s="135" t="s">
        <v>74</v>
      </c>
      <c r="L437" s="79"/>
      <c r="M437" s="139"/>
      <c r="N437" s="78"/>
      <c r="P437" s="79" t="str">
        <f>IF(COUNTIF(L437:O437,"=*")&gt;1,"Multiple", IF(L437="P","Surface",IF(M437="P", "Underground",IF(N437="P", "Placer", IF(O437="P", "Solution","")))))</f>
        <v/>
      </c>
      <c r="Q437" s="95" t="s">
        <v>2486</v>
      </c>
      <c r="R437" s="90" t="s">
        <v>2570</v>
      </c>
      <c r="S437" s="34"/>
      <c r="T437" s="26">
        <v>41.620150103500002</v>
      </c>
      <c r="U437" s="27">
        <v>-106.089403487</v>
      </c>
      <c r="V437" s="145">
        <v>19</v>
      </c>
      <c r="W437" s="145">
        <v>77</v>
      </c>
      <c r="X437" s="142">
        <v>18</v>
      </c>
      <c r="Y437" s="143"/>
      <c r="Z437" s="135" t="s">
        <v>8</v>
      </c>
      <c r="AA437" s="87" t="s">
        <v>3205</v>
      </c>
      <c r="AB437" s="135" t="s">
        <v>22</v>
      </c>
      <c r="AC437" s="135" t="s">
        <v>7</v>
      </c>
      <c r="AD437" s="124" t="s">
        <v>2701</v>
      </c>
      <c r="AE437" s="125" t="s">
        <v>2702</v>
      </c>
      <c r="AF437" s="7"/>
      <c r="AG437" s="2">
        <v>7</v>
      </c>
      <c r="AH437" s="6" t="s">
        <v>867</v>
      </c>
      <c r="AI437" s="6" t="s">
        <v>846</v>
      </c>
      <c r="AJ437" s="78"/>
      <c r="AO437" s="91" t="s">
        <v>2528</v>
      </c>
      <c r="AQ437" s="141"/>
      <c r="AR437" s="107" t="s">
        <v>2570</v>
      </c>
      <c r="AS437" s="7"/>
      <c r="AT437" s="7"/>
      <c r="AU437" s="77"/>
      <c r="AV437" s="77"/>
      <c r="AW437" s="77"/>
      <c r="AX437" s="77"/>
      <c r="AY437" s="77"/>
      <c r="AZ437" s="77"/>
      <c r="BA437" s="77"/>
      <c r="BE437" s="186"/>
      <c r="BG437" s="78"/>
      <c r="BJ437" s="78"/>
      <c r="BN437" s="7" t="s">
        <v>865</v>
      </c>
      <c r="BO437" s="131" t="s">
        <v>2861</v>
      </c>
      <c r="BU437" s="77"/>
      <c r="BV437" s="77">
        <v>6.9</v>
      </c>
      <c r="BW437" s="77">
        <v>11.25</v>
      </c>
      <c r="BX437" s="77">
        <v>1.1299999999999999</v>
      </c>
      <c r="BY437" s="77">
        <v>36.85</v>
      </c>
      <c r="BZ437" s="77">
        <v>45</v>
      </c>
      <c r="CA437" s="77" t="s">
        <v>866</v>
      </c>
      <c r="CB437" s="78"/>
    </row>
    <row r="438" spans="1:80" ht="30" x14ac:dyDescent="0.25">
      <c r="A438" s="96">
        <f t="shared" si="23"/>
        <v>432</v>
      </c>
      <c r="B438" s="134" t="s">
        <v>2388</v>
      </c>
      <c r="D438" s="134" t="s">
        <v>2697</v>
      </c>
      <c r="E438" s="134" t="s">
        <v>2726</v>
      </c>
      <c r="F438" s="1">
        <f>F436+1</f>
        <v>294</v>
      </c>
      <c r="G438" s="86">
        <v>42991</v>
      </c>
      <c r="H438" s="87" t="s">
        <v>2698</v>
      </c>
      <c r="I438" s="134"/>
      <c r="J438" s="134" t="s">
        <v>26</v>
      </c>
      <c r="K438" s="134" t="s">
        <v>27</v>
      </c>
      <c r="L438" s="87"/>
      <c r="N438" s="107"/>
      <c r="O438" s="131" t="s">
        <v>2570</v>
      </c>
      <c r="P438" s="87" t="str">
        <f>IF(COUNTIF(L438:O438,"=*")&gt;1,"Multiple", IF(L438="P","Surface",IF(M438="P", "Underground",IF(N438="P", "Placer", IF(O438="P", "Solution","")))))</f>
        <v>Solution</v>
      </c>
      <c r="Q438" s="95" t="s">
        <v>2764</v>
      </c>
      <c r="R438" s="93" t="s">
        <v>2570</v>
      </c>
      <c r="S438" s="33"/>
      <c r="T438" s="12">
        <v>41.848180330200002</v>
      </c>
      <c r="U438" s="13">
        <v>-106.54849701000001</v>
      </c>
      <c r="V438" s="144">
        <v>22</v>
      </c>
      <c r="W438" s="144">
        <v>81</v>
      </c>
      <c r="X438" s="137">
        <v>29</v>
      </c>
      <c r="Y438" s="138"/>
      <c r="Z438" s="134" t="s">
        <v>8</v>
      </c>
      <c r="AA438" s="87" t="s">
        <v>3205</v>
      </c>
      <c r="AB438" s="134" t="s">
        <v>321</v>
      </c>
      <c r="AC438" s="134" t="s">
        <v>7</v>
      </c>
      <c r="AD438" s="124" t="s">
        <v>2701</v>
      </c>
      <c r="AE438" s="125" t="s">
        <v>2702</v>
      </c>
      <c r="AF438" s="6" t="s">
        <v>807</v>
      </c>
      <c r="AH438" s="6" t="s">
        <v>26</v>
      </c>
      <c r="AI438" s="6" t="s">
        <v>1408</v>
      </c>
      <c r="AJ438" s="107"/>
      <c r="AO438" s="88" t="s">
        <v>2528</v>
      </c>
      <c r="AP438" s="1" t="s">
        <v>2741</v>
      </c>
      <c r="AQ438" s="136"/>
      <c r="AR438" s="107" t="s">
        <v>2570</v>
      </c>
      <c r="AS438" s="167" t="s">
        <v>1359</v>
      </c>
      <c r="AT438" s="167" t="s">
        <v>1359</v>
      </c>
      <c r="AU438" s="76">
        <v>1976</v>
      </c>
      <c r="AV438" s="76">
        <v>1976</v>
      </c>
      <c r="BA438" s="76">
        <v>1976</v>
      </c>
      <c r="BE438" s="197"/>
      <c r="BG438" s="107"/>
      <c r="BJ438" s="107"/>
      <c r="BN438" s="6" t="s">
        <v>2347</v>
      </c>
      <c r="BO438" s="131" t="s">
        <v>2896</v>
      </c>
      <c r="BU438" s="76"/>
      <c r="BV438" s="76"/>
      <c r="BW438" s="76"/>
      <c r="BX438" s="76"/>
      <c r="BY438" s="76"/>
      <c r="BZ438" s="76"/>
      <c r="CA438" s="76"/>
      <c r="CB438" s="107"/>
    </row>
    <row r="439" spans="1:80" x14ac:dyDescent="0.25">
      <c r="A439" s="96">
        <f t="shared" si="23"/>
        <v>433</v>
      </c>
      <c r="B439" s="134" t="s">
        <v>323</v>
      </c>
      <c r="D439" s="134" t="s">
        <v>2697</v>
      </c>
      <c r="E439" s="134" t="s">
        <v>2726</v>
      </c>
      <c r="F439" s="1">
        <f t="shared" si="26"/>
        <v>295</v>
      </c>
      <c r="G439" s="86">
        <v>42991</v>
      </c>
      <c r="H439" s="87" t="s">
        <v>2698</v>
      </c>
      <c r="I439" s="134" t="s">
        <v>1364</v>
      </c>
      <c r="J439" s="134" t="s">
        <v>26</v>
      </c>
      <c r="K439" s="134" t="s">
        <v>27</v>
      </c>
      <c r="L439" s="131" t="s">
        <v>2570</v>
      </c>
      <c r="N439" s="107"/>
      <c r="P439" s="87" t="str">
        <f>IF(COUNTIF(L439:O439,"=*")&gt;1,"Multiple", IF(L439="P","Surface",IF(M439="P", "Underground",IF(N439="P", "Placer", IF(O439="P", "Solution","")))))</f>
        <v>Surface</v>
      </c>
      <c r="Q439" s="95" t="s">
        <v>3181</v>
      </c>
      <c r="R439" s="93" t="s">
        <v>2570</v>
      </c>
      <c r="S439" s="33"/>
      <c r="T439" s="12">
        <v>41.906150262399997</v>
      </c>
      <c r="U439" s="13">
        <v>-106.529627082</v>
      </c>
      <c r="V439" s="144">
        <v>22</v>
      </c>
      <c r="W439" s="144">
        <v>81</v>
      </c>
      <c r="X439" s="137">
        <v>4</v>
      </c>
      <c r="Y439" s="138"/>
      <c r="Z439" s="134" t="s">
        <v>8</v>
      </c>
      <c r="AA439" s="87" t="s">
        <v>3206</v>
      </c>
      <c r="AB439" s="134" t="s">
        <v>80</v>
      </c>
      <c r="AC439" s="134" t="s">
        <v>7</v>
      </c>
      <c r="AD439" s="124" t="s">
        <v>2701</v>
      </c>
      <c r="AE439" s="125" t="s">
        <v>2702</v>
      </c>
      <c r="AF439" s="6" t="s">
        <v>324</v>
      </c>
      <c r="AH439" s="6" t="s">
        <v>26</v>
      </c>
      <c r="AI439" s="6" t="s">
        <v>1408</v>
      </c>
      <c r="AJ439" s="107"/>
      <c r="AO439" s="88" t="s">
        <v>2528</v>
      </c>
      <c r="AQ439" s="136"/>
      <c r="AR439" s="107" t="s">
        <v>2570</v>
      </c>
      <c r="AS439" s="6" t="s">
        <v>1365</v>
      </c>
      <c r="AT439" s="6" t="s">
        <v>1365</v>
      </c>
      <c r="AU439" s="76">
        <v>1957</v>
      </c>
      <c r="AV439" s="76">
        <v>1968</v>
      </c>
      <c r="BA439" s="76">
        <v>1968</v>
      </c>
      <c r="BE439" s="197">
        <v>733291</v>
      </c>
      <c r="BF439" s="97"/>
      <c r="BG439" s="107"/>
      <c r="BJ439" s="107"/>
      <c r="BM439" s="1" t="s">
        <v>2705</v>
      </c>
      <c r="BN439" s="167" t="s">
        <v>1366</v>
      </c>
      <c r="BO439" s="131" t="s">
        <v>7</v>
      </c>
      <c r="BU439" s="76"/>
      <c r="BV439" s="76"/>
      <c r="BW439" s="76"/>
      <c r="BX439" s="76"/>
      <c r="BY439" s="76"/>
      <c r="BZ439" s="76"/>
      <c r="CA439" s="76"/>
      <c r="CB439" s="107"/>
    </row>
    <row r="440" spans="1:80" x14ac:dyDescent="0.25">
      <c r="A440" s="96">
        <f t="shared" si="23"/>
        <v>434</v>
      </c>
      <c r="B440" s="134" t="s">
        <v>324</v>
      </c>
      <c r="D440" s="134" t="s">
        <v>2697</v>
      </c>
      <c r="E440" s="134" t="s">
        <v>2726</v>
      </c>
      <c r="F440" s="1">
        <f t="shared" si="26"/>
        <v>296</v>
      </c>
      <c r="G440" s="86">
        <v>42991</v>
      </c>
      <c r="H440" s="87" t="s">
        <v>2698</v>
      </c>
      <c r="I440" s="134"/>
      <c r="J440" s="134" t="s">
        <v>26</v>
      </c>
      <c r="K440" s="134" t="s">
        <v>27</v>
      </c>
      <c r="L440" s="87"/>
      <c r="M440" s="131" t="s">
        <v>2570</v>
      </c>
      <c r="N440" s="107"/>
      <c r="P440" s="87" t="str">
        <f>IF(COUNTIF(L440:O440,"=*")&gt;1,"Multiple", IF(L440="P","Surface",IF(M440="P", "Underground",IF(N440="P", "Placer", IF(O440="P", "Solution","")))))</f>
        <v>Underground</v>
      </c>
      <c r="Q440" s="95" t="s">
        <v>11</v>
      </c>
      <c r="R440" s="93" t="s">
        <v>2570</v>
      </c>
      <c r="S440" s="33"/>
      <c r="T440" s="12">
        <v>41.866742372399997</v>
      </c>
      <c r="U440" s="13">
        <v>-106.570893025</v>
      </c>
      <c r="V440" s="144">
        <v>22</v>
      </c>
      <c r="W440" s="144">
        <v>81</v>
      </c>
      <c r="X440" s="137">
        <v>19</v>
      </c>
      <c r="Y440" s="138"/>
      <c r="Z440" s="134" t="s">
        <v>8</v>
      </c>
      <c r="AA440" s="87" t="s">
        <v>3205</v>
      </c>
      <c r="AB440" s="134" t="s">
        <v>22</v>
      </c>
      <c r="AC440" s="134" t="s">
        <v>7</v>
      </c>
      <c r="AD440" s="124" t="s">
        <v>2701</v>
      </c>
      <c r="AE440" s="125" t="s">
        <v>2702</v>
      </c>
      <c r="AF440" s="6" t="s">
        <v>324</v>
      </c>
      <c r="AG440" s="1">
        <v>9</v>
      </c>
      <c r="AH440" s="6" t="s">
        <v>26</v>
      </c>
      <c r="AI440" s="6" t="s">
        <v>1408</v>
      </c>
      <c r="AJ440" s="107"/>
      <c r="AO440" s="88" t="s">
        <v>2528</v>
      </c>
      <c r="AQ440" s="136"/>
      <c r="AR440" s="107" t="s">
        <v>2570</v>
      </c>
      <c r="AS440" s="6" t="s">
        <v>1367</v>
      </c>
      <c r="AT440" s="6" t="s">
        <v>1367</v>
      </c>
      <c r="AU440" s="76">
        <v>1889</v>
      </c>
      <c r="AV440" s="76">
        <v>1934</v>
      </c>
      <c r="BA440" s="76">
        <v>1934</v>
      </c>
      <c r="BE440" s="184">
        <v>6224889</v>
      </c>
      <c r="BF440" s="97"/>
      <c r="BG440" s="107"/>
      <c r="BJ440" s="107"/>
      <c r="BM440" s="1" t="s">
        <v>2705</v>
      </c>
      <c r="BN440" s="169" t="s">
        <v>807</v>
      </c>
      <c r="BO440" s="131" t="s">
        <v>2961</v>
      </c>
      <c r="BR440" s="15" t="s">
        <v>1368</v>
      </c>
      <c r="BU440" s="76"/>
      <c r="BV440" s="76"/>
      <c r="BW440" s="76"/>
      <c r="BX440" s="76"/>
      <c r="BY440" s="76"/>
      <c r="BZ440" s="76"/>
      <c r="CA440" s="76"/>
      <c r="CB440" s="107"/>
    </row>
    <row r="441" spans="1:80" s="2" customFormat="1" x14ac:dyDescent="0.25">
      <c r="A441" s="96">
        <f t="shared" si="23"/>
        <v>435</v>
      </c>
      <c r="B441" s="135" t="s">
        <v>324</v>
      </c>
      <c r="C441" s="77" t="s">
        <v>2460</v>
      </c>
      <c r="D441" s="92" t="s">
        <v>2575</v>
      </c>
      <c r="E441" s="135"/>
      <c r="F441" s="2">
        <v>296</v>
      </c>
      <c r="G441" s="89">
        <v>42991</v>
      </c>
      <c r="H441" s="79" t="s">
        <v>2698</v>
      </c>
      <c r="I441" s="135"/>
      <c r="J441" s="135" t="s">
        <v>26</v>
      </c>
      <c r="K441" s="135" t="s">
        <v>27</v>
      </c>
      <c r="L441" s="79"/>
      <c r="M441" s="139"/>
      <c r="N441" s="78"/>
      <c r="P441" s="79" t="str">
        <f>IF(COUNTIF(L441:O441,"=*")&gt;1,"Multiple", IF(L441="P","Surface",IF(M441="P", "Underground",IF(N441="P", "Placer", IF(O441="P", "Solution","")))))</f>
        <v/>
      </c>
      <c r="Q441" s="95" t="s">
        <v>2486</v>
      </c>
      <c r="R441" s="90" t="s">
        <v>2570</v>
      </c>
      <c r="S441" s="34"/>
      <c r="T441" s="26">
        <v>41.866742372399997</v>
      </c>
      <c r="U441" s="27">
        <v>-106.570893025</v>
      </c>
      <c r="V441" s="145">
        <v>22</v>
      </c>
      <c r="W441" s="145">
        <v>81</v>
      </c>
      <c r="X441" s="142">
        <v>19</v>
      </c>
      <c r="Y441" s="143"/>
      <c r="Z441" s="135" t="s">
        <v>8</v>
      </c>
      <c r="AA441" s="87" t="s">
        <v>3205</v>
      </c>
      <c r="AB441" s="135" t="s">
        <v>22</v>
      </c>
      <c r="AC441" s="135" t="s">
        <v>7</v>
      </c>
      <c r="AD441" s="124" t="s">
        <v>2701</v>
      </c>
      <c r="AE441" s="125" t="s">
        <v>2702</v>
      </c>
      <c r="AF441" s="7" t="s">
        <v>324</v>
      </c>
      <c r="AG441" s="2">
        <v>9</v>
      </c>
      <c r="AH441" s="6" t="s">
        <v>26</v>
      </c>
      <c r="AI441" s="6" t="s">
        <v>1408</v>
      </c>
      <c r="AJ441" s="78"/>
      <c r="AO441" s="91" t="s">
        <v>2528</v>
      </c>
      <c r="AQ441" s="141"/>
      <c r="AR441" s="107" t="s">
        <v>2570</v>
      </c>
      <c r="AS441" s="7" t="s">
        <v>1367</v>
      </c>
      <c r="AT441" s="7" t="s">
        <v>1367</v>
      </c>
      <c r="AU441" s="77">
        <v>1889</v>
      </c>
      <c r="AV441" s="77">
        <v>1934</v>
      </c>
      <c r="AW441" s="77"/>
      <c r="AX441" s="77"/>
      <c r="AY441" s="77"/>
      <c r="AZ441" s="77"/>
      <c r="BA441" s="77">
        <v>1934</v>
      </c>
      <c r="BE441" s="186"/>
      <c r="BF441" s="92"/>
      <c r="BG441" s="78"/>
      <c r="BJ441" s="78"/>
      <c r="BN441" s="222" t="s">
        <v>807</v>
      </c>
      <c r="BO441" s="139" t="s">
        <v>2961</v>
      </c>
      <c r="BR441" s="17" t="s">
        <v>1368</v>
      </c>
      <c r="BU441" s="77">
        <v>10856</v>
      </c>
      <c r="BV441" s="77">
        <v>6.52</v>
      </c>
      <c r="BW441" s="77">
        <v>11.27</v>
      </c>
      <c r="BX441" s="77">
        <v>0.25</v>
      </c>
      <c r="BY441" s="77">
        <v>37.47</v>
      </c>
      <c r="BZ441" s="77">
        <v>44.74</v>
      </c>
      <c r="CA441" s="77" t="s">
        <v>841</v>
      </c>
      <c r="CB441" s="78"/>
    </row>
    <row r="442" spans="1:80" s="2" customFormat="1" x14ac:dyDescent="0.25">
      <c r="A442" s="96">
        <f t="shared" si="23"/>
        <v>436</v>
      </c>
      <c r="B442" s="135" t="s">
        <v>324</v>
      </c>
      <c r="C442" s="77" t="s">
        <v>2366</v>
      </c>
      <c r="D442" s="92" t="s">
        <v>2575</v>
      </c>
      <c r="E442" s="135"/>
      <c r="F442" s="1">
        <v>296</v>
      </c>
      <c r="G442" s="86">
        <v>42991</v>
      </c>
      <c r="H442" s="87" t="s">
        <v>2698</v>
      </c>
      <c r="I442" s="135"/>
      <c r="J442" s="135" t="s">
        <v>26</v>
      </c>
      <c r="K442" s="135" t="s">
        <v>27</v>
      </c>
      <c r="L442" s="77"/>
      <c r="M442" s="131"/>
      <c r="P442" s="87" t="str">
        <f>IF(COUNTIF(L442:O442,"=*")&gt;1,"Multiple", IF(L442="P","Surface",IF(M442="P", "Underground",IF(N442="P", "Placer", IF(O442="P", "Solution","")))))</f>
        <v/>
      </c>
      <c r="Q442" s="95" t="s">
        <v>2486</v>
      </c>
      <c r="R442" s="93" t="s">
        <v>2570</v>
      </c>
      <c r="S442" s="33"/>
      <c r="T442" s="12">
        <v>41.866742372399997</v>
      </c>
      <c r="U442" s="13">
        <v>-106.570893025</v>
      </c>
      <c r="V442" s="141"/>
      <c r="W442" s="141"/>
      <c r="X442" s="142"/>
      <c r="Y442" s="143"/>
      <c r="Z442" s="135" t="s">
        <v>8</v>
      </c>
      <c r="AA442" s="87" t="s">
        <v>3205</v>
      </c>
      <c r="AB442" s="135" t="s">
        <v>22</v>
      </c>
      <c r="AC442" s="135" t="s">
        <v>7</v>
      </c>
      <c r="AD442" s="124" t="s">
        <v>2701</v>
      </c>
      <c r="AE442" s="125" t="s">
        <v>2702</v>
      </c>
      <c r="AF442" s="7" t="s">
        <v>324</v>
      </c>
      <c r="AH442" s="6" t="s">
        <v>26</v>
      </c>
      <c r="AI442" s="6" t="s">
        <v>1408</v>
      </c>
      <c r="AO442" s="88" t="s">
        <v>2528</v>
      </c>
      <c r="AQ442" s="141"/>
      <c r="AR442" s="107" t="s">
        <v>2570</v>
      </c>
      <c r="AS442" s="6"/>
      <c r="AT442" s="6"/>
      <c r="AU442" s="77"/>
      <c r="AV442" s="77"/>
      <c r="AW442" s="77"/>
      <c r="AX442" s="77"/>
      <c r="AY442" s="77"/>
      <c r="AZ442" s="77"/>
      <c r="BA442" s="77"/>
      <c r="BE442" s="193"/>
      <c r="BN442" s="223"/>
      <c r="BO442" s="139" t="s">
        <v>2961</v>
      </c>
      <c r="BR442" s="17"/>
      <c r="BU442" s="77">
        <v>10760</v>
      </c>
      <c r="BV442" s="77">
        <v>6.7</v>
      </c>
      <c r="BW442" s="77">
        <v>12.4</v>
      </c>
      <c r="BX442" s="77">
        <v>0.26</v>
      </c>
      <c r="BY442" s="77">
        <v>39.799999999999997</v>
      </c>
      <c r="BZ442" s="77">
        <v>41.1</v>
      </c>
      <c r="CA442" s="77"/>
    </row>
    <row r="443" spans="1:80" x14ac:dyDescent="0.25">
      <c r="A443" s="96">
        <f t="shared" si="23"/>
        <v>437</v>
      </c>
      <c r="B443" s="134" t="s">
        <v>325</v>
      </c>
      <c r="D443" s="134" t="s">
        <v>2697</v>
      </c>
      <c r="E443" s="134" t="s">
        <v>2726</v>
      </c>
      <c r="F443" s="1">
        <f>F442+1</f>
        <v>297</v>
      </c>
      <c r="G443" s="86">
        <v>42991</v>
      </c>
      <c r="H443" s="87" t="s">
        <v>2698</v>
      </c>
      <c r="I443" s="134" t="s">
        <v>546</v>
      </c>
      <c r="J443" s="134" t="s">
        <v>48</v>
      </c>
      <c r="K443" s="134" t="s">
        <v>24</v>
      </c>
      <c r="L443" s="87"/>
      <c r="M443" s="131" t="s">
        <v>2570</v>
      </c>
      <c r="N443" s="107"/>
      <c r="P443" s="87" t="str">
        <f>IF(COUNTIF(L443:O443,"=*")&gt;1,"Multiple", IF(L443="P","Surface",IF(M443="P", "Underground",IF(N443="P", "Placer", IF(O443="P", "Solution","")))))</f>
        <v>Underground</v>
      </c>
      <c r="Q443" s="95" t="s">
        <v>11</v>
      </c>
      <c r="R443" s="93" t="s">
        <v>2570</v>
      </c>
      <c r="S443" s="33"/>
      <c r="T443" s="12">
        <v>41.639365457899999</v>
      </c>
      <c r="U443" s="13">
        <v>-109.18368615200001</v>
      </c>
      <c r="V443" s="144">
        <v>19</v>
      </c>
      <c r="W443" s="144">
        <v>104</v>
      </c>
      <c r="X443" s="137">
        <v>7</v>
      </c>
      <c r="Y443" s="138"/>
      <c r="Z443" s="134" t="s">
        <v>23</v>
      </c>
      <c r="AA443" s="87" t="s">
        <v>3206</v>
      </c>
      <c r="AB443" s="134" t="s">
        <v>22</v>
      </c>
      <c r="AC443" s="134" t="s">
        <v>7</v>
      </c>
      <c r="AD443" s="124" t="s">
        <v>2701</v>
      </c>
      <c r="AE443" s="125" t="s">
        <v>2702</v>
      </c>
      <c r="AH443" s="6" t="s">
        <v>48</v>
      </c>
      <c r="AI443" s="6" t="s">
        <v>846</v>
      </c>
      <c r="AJ443" s="107"/>
      <c r="AO443" s="88" t="s">
        <v>2528</v>
      </c>
      <c r="AQ443" s="136"/>
      <c r="AR443" s="107" t="s">
        <v>2570</v>
      </c>
      <c r="AS443" s="6" t="s">
        <v>934</v>
      </c>
      <c r="AT443" s="6" t="s">
        <v>934</v>
      </c>
      <c r="BE443" s="197"/>
      <c r="BG443" s="107"/>
      <c r="BJ443" s="107"/>
      <c r="BO443" s="131" t="s">
        <v>7</v>
      </c>
      <c r="BU443" s="76"/>
      <c r="BV443" s="76"/>
      <c r="BW443" s="76"/>
      <c r="BX443" s="76"/>
      <c r="BY443" s="76"/>
      <c r="BZ443" s="76"/>
      <c r="CA443" s="76"/>
      <c r="CB443" s="107"/>
    </row>
    <row r="444" spans="1:80" ht="45" x14ac:dyDescent="0.25">
      <c r="A444" s="96">
        <f t="shared" si="23"/>
        <v>438</v>
      </c>
      <c r="B444" s="134" t="s">
        <v>1369</v>
      </c>
      <c r="D444" s="134" t="s">
        <v>2697</v>
      </c>
      <c r="E444" s="134" t="s">
        <v>2726</v>
      </c>
      <c r="F444" s="1">
        <f>F443+1</f>
        <v>298</v>
      </c>
      <c r="G444" s="86">
        <v>42991</v>
      </c>
      <c r="H444" s="87" t="s">
        <v>2698</v>
      </c>
      <c r="I444" s="134"/>
      <c r="J444" s="134" t="s">
        <v>26</v>
      </c>
      <c r="K444" s="134" t="s">
        <v>27</v>
      </c>
      <c r="L444" s="87" t="s">
        <v>807</v>
      </c>
      <c r="M444" s="131" t="s">
        <v>2570</v>
      </c>
      <c r="N444" s="107"/>
      <c r="P444" s="87" t="s">
        <v>2580</v>
      </c>
      <c r="Q444" s="95" t="s">
        <v>11</v>
      </c>
      <c r="R444" s="93" t="s">
        <v>2570</v>
      </c>
      <c r="S444" s="33"/>
      <c r="T444" s="12">
        <v>41.865360420000002</v>
      </c>
      <c r="U444" s="13">
        <v>-106.553385318</v>
      </c>
      <c r="V444" s="136">
        <v>22</v>
      </c>
      <c r="W444" s="136">
        <v>81</v>
      </c>
      <c r="X444" s="137">
        <v>20</v>
      </c>
      <c r="Y444" s="138"/>
      <c r="Z444" s="134" t="s">
        <v>8</v>
      </c>
      <c r="AA444" s="87" t="s">
        <v>3205</v>
      </c>
      <c r="AB444" s="134" t="s">
        <v>22</v>
      </c>
      <c r="AC444" s="134" t="s">
        <v>6</v>
      </c>
      <c r="AD444" s="124" t="s">
        <v>2701</v>
      </c>
      <c r="AE444" s="125" t="s">
        <v>2702</v>
      </c>
      <c r="AF444" s="6" t="s">
        <v>1372</v>
      </c>
      <c r="AG444" s="1">
        <v>22</v>
      </c>
      <c r="AH444" s="6" t="s">
        <v>26</v>
      </c>
      <c r="AI444" s="6" t="s">
        <v>1408</v>
      </c>
      <c r="AJ444" s="107"/>
      <c r="AO444" s="88" t="s">
        <v>2528</v>
      </c>
      <c r="AQ444" s="136"/>
      <c r="AR444" s="107" t="s">
        <v>2570</v>
      </c>
      <c r="AS444" s="6" t="s">
        <v>1371</v>
      </c>
      <c r="AT444" s="6" t="s">
        <v>1371</v>
      </c>
      <c r="AU444" s="76">
        <v>1889</v>
      </c>
      <c r="AV444" s="76">
        <v>1908</v>
      </c>
      <c r="BA444" s="76">
        <v>1908</v>
      </c>
      <c r="BE444" s="191">
        <v>4276322</v>
      </c>
      <c r="BF444" s="97"/>
      <c r="BG444" s="107"/>
      <c r="BJ444" s="107"/>
      <c r="BM444" s="1" t="s">
        <v>2705</v>
      </c>
      <c r="BN444" s="167" t="s">
        <v>2387</v>
      </c>
      <c r="BO444" s="121" t="s">
        <v>2386</v>
      </c>
      <c r="BR444" s="15" t="s">
        <v>1370</v>
      </c>
      <c r="BU444" s="76"/>
      <c r="BV444" s="76"/>
      <c r="BW444" s="76"/>
      <c r="BX444" s="76"/>
      <c r="BY444" s="76"/>
      <c r="BZ444" s="76"/>
      <c r="CA444" s="76"/>
      <c r="CB444" s="107"/>
    </row>
    <row r="445" spans="1:80" s="2" customFormat="1" ht="45" x14ac:dyDescent="0.25">
      <c r="A445" s="96">
        <f t="shared" si="23"/>
        <v>439</v>
      </c>
      <c r="B445" s="135" t="s">
        <v>1369</v>
      </c>
      <c r="C445" s="77" t="s">
        <v>1378</v>
      </c>
      <c r="D445" s="92" t="s">
        <v>2575</v>
      </c>
      <c r="E445" s="135"/>
      <c r="F445" s="2">
        <v>298</v>
      </c>
      <c r="G445" s="89">
        <v>42991</v>
      </c>
      <c r="H445" s="79" t="s">
        <v>2698</v>
      </c>
      <c r="I445" s="135"/>
      <c r="J445" s="135" t="s">
        <v>26</v>
      </c>
      <c r="K445" s="135" t="s">
        <v>27</v>
      </c>
      <c r="L445" s="79"/>
      <c r="M445" s="139"/>
      <c r="N445" s="78"/>
      <c r="P445" s="79" t="str">
        <f>IF(COUNTIF(L445:O445,"=*")&gt;1,"Multiple", IF(L445="P","Surface",IF(M445="P", "Underground",IF(N445="P", "Placer", IF(O445="P", "Solution","")))))</f>
        <v/>
      </c>
      <c r="Q445" s="95" t="s">
        <v>2486</v>
      </c>
      <c r="R445" s="90" t="s">
        <v>2570</v>
      </c>
      <c r="S445" s="34"/>
      <c r="T445" s="26">
        <v>41.865360420000002</v>
      </c>
      <c r="U445" s="27">
        <v>-106.553385318</v>
      </c>
      <c r="V445" s="141">
        <v>22</v>
      </c>
      <c r="W445" s="141">
        <v>81</v>
      </c>
      <c r="X445" s="142">
        <v>20</v>
      </c>
      <c r="Y445" s="143"/>
      <c r="Z445" s="135" t="s">
        <v>8</v>
      </c>
      <c r="AA445" s="87" t="s">
        <v>3205</v>
      </c>
      <c r="AB445" s="135" t="s">
        <v>22</v>
      </c>
      <c r="AC445" s="135" t="s">
        <v>6</v>
      </c>
      <c r="AD445" s="124" t="s">
        <v>2701</v>
      </c>
      <c r="AE445" s="125" t="s">
        <v>2702</v>
      </c>
      <c r="AF445" s="7" t="s">
        <v>1372</v>
      </c>
      <c r="AG445" s="2">
        <v>22</v>
      </c>
      <c r="AH445" s="6" t="s">
        <v>26</v>
      </c>
      <c r="AI445" s="6" t="s">
        <v>1408</v>
      </c>
      <c r="AJ445" s="78"/>
      <c r="AO445" s="91" t="s">
        <v>2528</v>
      </c>
      <c r="AQ445" s="141"/>
      <c r="AR445" s="107" t="s">
        <v>2570</v>
      </c>
      <c r="AS445" s="7" t="s">
        <v>1371</v>
      </c>
      <c r="AT445" s="7" t="s">
        <v>1371</v>
      </c>
      <c r="AU445" s="77">
        <v>1889</v>
      </c>
      <c r="AV445" s="77">
        <v>1908</v>
      </c>
      <c r="AW445" s="77"/>
      <c r="AX445" s="77"/>
      <c r="AY445" s="77"/>
      <c r="AZ445" s="77"/>
      <c r="BA445" s="77">
        <v>1908</v>
      </c>
      <c r="BE445" s="198"/>
      <c r="BF445" s="92"/>
      <c r="BG445" s="78"/>
      <c r="BJ445" s="78"/>
      <c r="BN445" s="168" t="s">
        <v>2387</v>
      </c>
      <c r="BO445" s="122" t="s">
        <v>2386</v>
      </c>
      <c r="BR445" s="17" t="s">
        <v>1370</v>
      </c>
      <c r="BU445" s="77">
        <v>11300</v>
      </c>
      <c r="BV445" s="77">
        <v>6.99</v>
      </c>
      <c r="BW445" s="77">
        <v>10.09</v>
      </c>
      <c r="BX445" s="77">
        <v>0.49</v>
      </c>
      <c r="BY445" s="77">
        <v>41.01</v>
      </c>
      <c r="BZ445" s="77">
        <v>41.91</v>
      </c>
      <c r="CA445" s="77" t="s">
        <v>841</v>
      </c>
      <c r="CB445" s="78"/>
    </row>
    <row r="446" spans="1:80" s="2" customFormat="1" x14ac:dyDescent="0.25">
      <c r="A446" s="96">
        <f t="shared" si="23"/>
        <v>440</v>
      </c>
      <c r="B446" s="135" t="s">
        <v>1369</v>
      </c>
      <c r="C446" s="76" t="s">
        <v>1379</v>
      </c>
      <c r="D446" s="92" t="s">
        <v>2575</v>
      </c>
      <c r="E446" s="135"/>
      <c r="F446" s="1">
        <v>298</v>
      </c>
      <c r="G446" s="86">
        <v>42991</v>
      </c>
      <c r="H446" s="87" t="s">
        <v>2698</v>
      </c>
      <c r="I446" s="135"/>
      <c r="J446" s="135" t="s">
        <v>26</v>
      </c>
      <c r="K446" s="135" t="s">
        <v>27</v>
      </c>
      <c r="L446" s="77"/>
      <c r="M446" s="131"/>
      <c r="P446" s="87" t="str">
        <f>IF(COUNTIF(L446:O446,"=*")&gt;1,"Multiple", IF(L446="P","Surface",IF(M446="P", "Underground",IF(N446="P", "Placer", IF(O446="P", "Solution","")))))</f>
        <v/>
      </c>
      <c r="Q446" s="95" t="s">
        <v>2486</v>
      </c>
      <c r="R446" s="93" t="s">
        <v>2570</v>
      </c>
      <c r="S446" s="33"/>
      <c r="T446" s="12">
        <v>41.865360420000002</v>
      </c>
      <c r="U446" s="13">
        <v>-106.553385318</v>
      </c>
      <c r="V446" s="141"/>
      <c r="W446" s="141"/>
      <c r="X446" s="142"/>
      <c r="Y446" s="143"/>
      <c r="Z446" s="135"/>
      <c r="AA446" s="87" t="s">
        <v>3206</v>
      </c>
      <c r="AB446" s="135" t="s">
        <v>22</v>
      </c>
      <c r="AC446" s="135" t="s">
        <v>6</v>
      </c>
      <c r="AD446" s="124" t="s">
        <v>2701</v>
      </c>
      <c r="AE446" s="125" t="s">
        <v>2702</v>
      </c>
      <c r="AF446" s="7"/>
      <c r="AG446" s="2">
        <v>12</v>
      </c>
      <c r="AH446" s="6"/>
      <c r="AI446" s="6"/>
      <c r="AO446" s="88" t="s">
        <v>2528</v>
      </c>
      <c r="AQ446" s="141"/>
      <c r="AR446" s="107" t="s">
        <v>2570</v>
      </c>
      <c r="AS446" s="7"/>
      <c r="AT446" s="7"/>
      <c r="AU446" s="77"/>
      <c r="AV446" s="77"/>
      <c r="AW446" s="77"/>
      <c r="AX446" s="77"/>
      <c r="AY446" s="77"/>
      <c r="AZ446" s="77"/>
      <c r="BA446" s="77"/>
      <c r="BE446" s="197"/>
      <c r="BN446" s="7"/>
      <c r="BO446" s="139"/>
      <c r="BR446" s="15"/>
      <c r="BU446" s="77"/>
      <c r="BV446" s="77">
        <v>7.3</v>
      </c>
      <c r="BW446" s="77">
        <v>9.57</v>
      </c>
      <c r="BX446" s="77">
        <v>0.39</v>
      </c>
      <c r="BY446" s="77">
        <v>42.69</v>
      </c>
      <c r="BZ446" s="77">
        <v>40.44</v>
      </c>
      <c r="CA446" s="77" t="s">
        <v>841</v>
      </c>
    </row>
    <row r="447" spans="1:80" s="2" customFormat="1" x14ac:dyDescent="0.25">
      <c r="A447" s="96">
        <f t="shared" si="23"/>
        <v>441</v>
      </c>
      <c r="B447" s="135" t="s">
        <v>1369</v>
      </c>
      <c r="C447" s="76" t="s">
        <v>1380</v>
      </c>
      <c r="D447" s="92" t="s">
        <v>2575</v>
      </c>
      <c r="E447" s="135"/>
      <c r="F447" s="1">
        <v>298</v>
      </c>
      <c r="G447" s="86">
        <v>42991</v>
      </c>
      <c r="H447" s="87" t="s">
        <v>2698</v>
      </c>
      <c r="I447" s="135"/>
      <c r="J447" s="135" t="s">
        <v>26</v>
      </c>
      <c r="K447" s="135" t="s">
        <v>27</v>
      </c>
      <c r="L447" s="77"/>
      <c r="M447" s="131"/>
      <c r="P447" s="87" t="str">
        <f>IF(COUNTIF(L447:O447,"=*")&gt;1,"Multiple", IF(L447="P","Surface",IF(M447="P", "Underground",IF(N447="P", "Placer", IF(O447="P", "Solution","")))))</f>
        <v/>
      </c>
      <c r="Q447" s="95" t="s">
        <v>2486</v>
      </c>
      <c r="R447" s="93" t="s">
        <v>2570</v>
      </c>
      <c r="S447" s="33"/>
      <c r="T447" s="12">
        <v>41.865360420000002</v>
      </c>
      <c r="U447" s="13">
        <v>-106.553385318</v>
      </c>
      <c r="V447" s="141"/>
      <c r="W447" s="141"/>
      <c r="X447" s="142"/>
      <c r="Y447" s="143"/>
      <c r="Z447" s="135"/>
      <c r="AA447" s="87" t="s">
        <v>3206</v>
      </c>
      <c r="AB447" s="135" t="s">
        <v>22</v>
      </c>
      <c r="AC447" s="135" t="s">
        <v>6</v>
      </c>
      <c r="AD447" s="124" t="s">
        <v>2701</v>
      </c>
      <c r="AE447" s="125" t="s">
        <v>2702</v>
      </c>
      <c r="AF447" s="7"/>
      <c r="AG447" s="2">
        <v>12</v>
      </c>
      <c r="AH447" s="6"/>
      <c r="AI447" s="6"/>
      <c r="AO447" s="88" t="s">
        <v>2528</v>
      </c>
      <c r="AQ447" s="141"/>
      <c r="AR447" s="107" t="s">
        <v>2570</v>
      </c>
      <c r="AS447" s="7"/>
      <c r="AT447" s="7"/>
      <c r="AU447" s="77"/>
      <c r="AV447" s="77"/>
      <c r="AW447" s="77"/>
      <c r="AX447" s="77"/>
      <c r="AY447" s="77"/>
      <c r="AZ447" s="77"/>
      <c r="BA447" s="77"/>
      <c r="BE447" s="184"/>
      <c r="BN447" s="7"/>
      <c r="BO447" s="139"/>
      <c r="BR447" s="17"/>
      <c r="BU447" s="77"/>
      <c r="BV447" s="77">
        <v>6.29</v>
      </c>
      <c r="BW447" s="77">
        <v>11.8</v>
      </c>
      <c r="BX447" s="77">
        <v>0.44</v>
      </c>
      <c r="BY447" s="77">
        <v>41.66</v>
      </c>
      <c r="BZ447" s="77">
        <v>40.25</v>
      </c>
      <c r="CA447" s="77" t="s">
        <v>841</v>
      </c>
    </row>
    <row r="448" spans="1:80" s="2" customFormat="1" x14ac:dyDescent="0.25">
      <c r="A448" s="96">
        <f t="shared" si="23"/>
        <v>442</v>
      </c>
      <c r="B448" s="135" t="s">
        <v>1369</v>
      </c>
      <c r="C448" s="76" t="s">
        <v>1381</v>
      </c>
      <c r="D448" s="92" t="s">
        <v>2575</v>
      </c>
      <c r="E448" s="135"/>
      <c r="F448" s="1">
        <v>298</v>
      </c>
      <c r="G448" s="86">
        <v>42991</v>
      </c>
      <c r="H448" s="87" t="s">
        <v>2698</v>
      </c>
      <c r="I448" s="135"/>
      <c r="J448" s="135" t="s">
        <v>26</v>
      </c>
      <c r="K448" s="135" t="s">
        <v>27</v>
      </c>
      <c r="L448" s="77"/>
      <c r="M448" s="131"/>
      <c r="P448" s="87" t="str">
        <f>IF(COUNTIF(L448:O448,"=*")&gt;1,"Multiple", IF(L448="P","Surface",IF(M448="P", "Underground",IF(N448="P", "Placer", IF(O448="P", "Solution","")))))</f>
        <v/>
      </c>
      <c r="Q448" s="95" t="s">
        <v>2486</v>
      </c>
      <c r="R448" s="93" t="s">
        <v>2570</v>
      </c>
      <c r="S448" s="33"/>
      <c r="T448" s="12">
        <v>41.865360420000002</v>
      </c>
      <c r="U448" s="13">
        <v>-106.553385318</v>
      </c>
      <c r="V448" s="141"/>
      <c r="W448" s="141"/>
      <c r="X448" s="142"/>
      <c r="Y448" s="143"/>
      <c r="Z448" s="135"/>
      <c r="AA448" s="87" t="s">
        <v>3206</v>
      </c>
      <c r="AB448" s="135" t="s">
        <v>22</v>
      </c>
      <c r="AC448" s="135" t="s">
        <v>6</v>
      </c>
      <c r="AD448" s="124" t="s">
        <v>2701</v>
      </c>
      <c r="AE448" s="125" t="s">
        <v>2702</v>
      </c>
      <c r="AF448" s="7"/>
      <c r="AG448" s="2">
        <v>12</v>
      </c>
      <c r="AH448" s="6"/>
      <c r="AI448" s="6"/>
      <c r="AO448" s="88" t="s">
        <v>2528</v>
      </c>
      <c r="AQ448" s="141"/>
      <c r="AR448" s="107" t="s">
        <v>2570</v>
      </c>
      <c r="AS448" s="7"/>
      <c r="AT448" s="7"/>
      <c r="AU448" s="77"/>
      <c r="AV448" s="77"/>
      <c r="AW448" s="77"/>
      <c r="AX448" s="77"/>
      <c r="AY448" s="77"/>
      <c r="AZ448" s="77"/>
      <c r="BA448" s="77"/>
      <c r="BE448" s="184"/>
      <c r="BN448" s="7"/>
      <c r="BO448" s="139"/>
      <c r="BR448" s="17"/>
      <c r="BU448" s="77"/>
      <c r="BV448" s="77">
        <v>6.12</v>
      </c>
      <c r="BW448" s="77">
        <v>9.81</v>
      </c>
      <c r="BX448" s="77">
        <v>0.51</v>
      </c>
      <c r="BY448" s="77">
        <v>43.39</v>
      </c>
      <c r="BZ448" s="77">
        <v>40.68</v>
      </c>
      <c r="CA448" s="77" t="s">
        <v>841</v>
      </c>
    </row>
    <row r="449" spans="1:80" s="2" customFormat="1" x14ac:dyDescent="0.25">
      <c r="A449" s="96">
        <f t="shared" si="23"/>
        <v>443</v>
      </c>
      <c r="B449" s="135" t="s">
        <v>1369</v>
      </c>
      <c r="C449" s="76" t="s">
        <v>1382</v>
      </c>
      <c r="D449" s="92" t="s">
        <v>2575</v>
      </c>
      <c r="E449" s="135"/>
      <c r="F449" s="1">
        <v>298</v>
      </c>
      <c r="G449" s="86">
        <v>42991</v>
      </c>
      <c r="H449" s="87" t="s">
        <v>2698</v>
      </c>
      <c r="I449" s="135"/>
      <c r="J449" s="135" t="s">
        <v>26</v>
      </c>
      <c r="K449" s="135" t="s">
        <v>27</v>
      </c>
      <c r="L449" s="77"/>
      <c r="M449" s="131"/>
      <c r="P449" s="87" t="str">
        <f>IF(COUNTIF(L449:O449,"=*")&gt;1,"Multiple", IF(L449="P","Surface",IF(M449="P", "Underground",IF(N449="P", "Placer", IF(O449="P", "Solution","")))))</f>
        <v/>
      </c>
      <c r="Q449" s="95" t="s">
        <v>2486</v>
      </c>
      <c r="R449" s="93" t="s">
        <v>2570</v>
      </c>
      <c r="S449" s="33"/>
      <c r="T449" s="12">
        <v>41.865360420000002</v>
      </c>
      <c r="U449" s="13">
        <v>-106.553385318</v>
      </c>
      <c r="V449" s="141"/>
      <c r="W449" s="141"/>
      <c r="X449" s="142"/>
      <c r="Y449" s="143"/>
      <c r="Z449" s="135"/>
      <c r="AA449" s="87" t="s">
        <v>3206</v>
      </c>
      <c r="AB449" s="135" t="s">
        <v>22</v>
      </c>
      <c r="AC449" s="135" t="s">
        <v>6</v>
      </c>
      <c r="AD449" s="124" t="s">
        <v>2701</v>
      </c>
      <c r="AE449" s="125" t="s">
        <v>2702</v>
      </c>
      <c r="AF449" s="7"/>
      <c r="AG449" s="2">
        <v>12</v>
      </c>
      <c r="AH449" s="6"/>
      <c r="AI449" s="6"/>
      <c r="AO449" s="88" t="s">
        <v>2528</v>
      </c>
      <c r="AQ449" s="141"/>
      <c r="AR449" s="107" t="s">
        <v>2570</v>
      </c>
      <c r="AS449" s="7"/>
      <c r="AT449" s="7"/>
      <c r="AU449" s="77"/>
      <c r="AV449" s="77"/>
      <c r="AW449" s="77"/>
      <c r="AX449" s="77"/>
      <c r="AY449" s="77"/>
      <c r="AZ449" s="77"/>
      <c r="BA449" s="77"/>
      <c r="BE449" s="184"/>
      <c r="BN449" s="7"/>
      <c r="BO449" s="139"/>
      <c r="BR449" s="17"/>
      <c r="BU449" s="77"/>
      <c r="BV449" s="77">
        <v>7.15</v>
      </c>
      <c r="BW449" s="77">
        <v>10.65</v>
      </c>
      <c r="BX449" s="77">
        <v>0.39</v>
      </c>
      <c r="BY449" s="77">
        <v>40.79</v>
      </c>
      <c r="BZ449" s="77">
        <v>41.41</v>
      </c>
      <c r="CA449" s="77" t="s">
        <v>841</v>
      </c>
    </row>
    <row r="450" spans="1:80" x14ac:dyDescent="0.25">
      <c r="A450" s="96">
        <f t="shared" si="23"/>
        <v>444</v>
      </c>
      <c r="B450" s="134" t="s">
        <v>326</v>
      </c>
      <c r="D450" s="134" t="s">
        <v>2697</v>
      </c>
      <c r="E450" s="134" t="s">
        <v>2726</v>
      </c>
      <c r="F450" s="1">
        <f>F449+1</f>
        <v>299</v>
      </c>
      <c r="G450" s="86">
        <v>42991</v>
      </c>
      <c r="H450" s="87" t="s">
        <v>2698</v>
      </c>
      <c r="I450" s="134" t="s">
        <v>1374</v>
      </c>
      <c r="J450" s="134" t="s">
        <v>51</v>
      </c>
      <c r="K450" s="134" t="s">
        <v>14</v>
      </c>
      <c r="L450" s="87"/>
      <c r="M450" s="131" t="s">
        <v>2570</v>
      </c>
      <c r="N450" s="107"/>
      <c r="P450" s="87" t="str">
        <f>IF(COUNTIF(L450:O450,"=*")&gt;1,"Multiple", IF(L450="P","Surface",IF(M450="P", "Underground",IF(N450="P", "Placer", IF(O450="P", "Solution","")))))</f>
        <v>Underground</v>
      </c>
      <c r="Q450" s="95" t="s">
        <v>2768</v>
      </c>
      <c r="R450" s="93" t="s">
        <v>2570</v>
      </c>
      <c r="S450" s="33"/>
      <c r="T450" s="12">
        <v>43.782013639799999</v>
      </c>
      <c r="U450" s="13">
        <v>-108.20499697699999</v>
      </c>
      <c r="V450" s="144">
        <v>44</v>
      </c>
      <c r="W450" s="144">
        <v>95</v>
      </c>
      <c r="X450" s="137">
        <v>13</v>
      </c>
      <c r="Y450" s="138"/>
      <c r="Z450" s="134" t="s">
        <v>92</v>
      </c>
      <c r="AA450" s="87" t="s">
        <v>3205</v>
      </c>
      <c r="AB450" s="134" t="s">
        <v>45</v>
      </c>
      <c r="AC450" s="134" t="s">
        <v>7</v>
      </c>
      <c r="AD450" s="124" t="s">
        <v>2701</v>
      </c>
      <c r="AE450" s="125" t="s">
        <v>2702</v>
      </c>
      <c r="AF450" s="6" t="s">
        <v>51</v>
      </c>
      <c r="AG450" s="1">
        <v>6</v>
      </c>
      <c r="AH450" s="6" t="s">
        <v>831</v>
      </c>
      <c r="AI450" s="6" t="s">
        <v>846</v>
      </c>
      <c r="AJ450" s="107"/>
      <c r="AO450" s="88" t="s">
        <v>2528</v>
      </c>
      <c r="AQ450" s="136"/>
      <c r="AR450" s="107" t="s">
        <v>2570</v>
      </c>
      <c r="AS450" s="6" t="s">
        <v>1373</v>
      </c>
      <c r="AT450" s="6" t="s">
        <v>1373</v>
      </c>
      <c r="AU450" s="76">
        <v>1933</v>
      </c>
      <c r="AV450" s="76">
        <v>1933</v>
      </c>
      <c r="BA450" s="76">
        <v>1933</v>
      </c>
      <c r="BE450" s="184"/>
      <c r="BG450" s="107"/>
      <c r="BJ450" s="107"/>
      <c r="BN450" s="169"/>
      <c r="BO450" s="131" t="s">
        <v>2714</v>
      </c>
      <c r="BU450" s="76"/>
      <c r="BV450" s="76"/>
      <c r="BW450" s="76"/>
      <c r="BX450" s="76"/>
      <c r="BY450" s="76"/>
      <c r="BZ450" s="76"/>
      <c r="CA450" s="76" t="s">
        <v>838</v>
      </c>
      <c r="CB450" s="107"/>
    </row>
    <row r="451" spans="1:80" x14ac:dyDescent="0.25">
      <c r="A451" s="96">
        <f t="shared" si="23"/>
        <v>445</v>
      </c>
      <c r="B451" s="134" t="s">
        <v>327</v>
      </c>
      <c r="D451" s="134" t="s">
        <v>2697</v>
      </c>
      <c r="E451" s="134" t="s">
        <v>2726</v>
      </c>
      <c r="F451" s="1">
        <f>F450+1</f>
        <v>300</v>
      </c>
      <c r="G451" s="86">
        <v>42991</v>
      </c>
      <c r="H451" s="87" t="s">
        <v>2698</v>
      </c>
      <c r="I451" s="134"/>
      <c r="J451" s="134" t="s">
        <v>51</v>
      </c>
      <c r="K451" s="134" t="s">
        <v>14</v>
      </c>
      <c r="L451" s="87"/>
      <c r="M451" s="131" t="s">
        <v>2570</v>
      </c>
      <c r="N451" s="107"/>
      <c r="P451" s="87" t="str">
        <f>IF(COUNTIF(L451:O451,"=*")&gt;1,"Multiple", IF(L451="P","Surface",IF(M451="P", "Underground",IF(N451="P", "Placer", IF(O451="P", "Solution","")))))</f>
        <v>Underground</v>
      </c>
      <c r="Q451" s="95" t="s">
        <v>2768</v>
      </c>
      <c r="R451" s="93" t="s">
        <v>2570</v>
      </c>
      <c r="S451" s="33"/>
      <c r="T451" s="12">
        <v>43.727395671399997</v>
      </c>
      <c r="U451" s="13">
        <v>-108.405415706</v>
      </c>
      <c r="V451" s="144">
        <v>43</v>
      </c>
      <c r="W451" s="144">
        <v>96</v>
      </c>
      <c r="X451" s="137">
        <v>5</v>
      </c>
      <c r="Y451" s="138"/>
      <c r="Z451" s="134" t="s">
        <v>92</v>
      </c>
      <c r="AA451" s="87" t="s">
        <v>3205</v>
      </c>
      <c r="AB451" s="134" t="s">
        <v>45</v>
      </c>
      <c r="AC451" s="134" t="s">
        <v>7</v>
      </c>
      <c r="AD451" s="124" t="s">
        <v>2701</v>
      </c>
      <c r="AE451" s="125" t="s">
        <v>2702</v>
      </c>
      <c r="AG451" s="1">
        <v>4</v>
      </c>
      <c r="AH451" s="6" t="s">
        <v>831</v>
      </c>
      <c r="AI451" s="6" t="s">
        <v>846</v>
      </c>
      <c r="AJ451" s="107"/>
      <c r="AO451" s="88" t="s">
        <v>2528</v>
      </c>
      <c r="AQ451" s="136"/>
      <c r="AR451" s="107" t="s">
        <v>2570</v>
      </c>
      <c r="BE451" s="184"/>
      <c r="BG451" s="107"/>
      <c r="BJ451" s="107"/>
      <c r="BN451" s="167"/>
      <c r="BO451" s="131" t="s">
        <v>2789</v>
      </c>
      <c r="BU451" s="76"/>
      <c r="BV451" s="76"/>
      <c r="BW451" s="76"/>
      <c r="BX451" s="76"/>
      <c r="BY451" s="76"/>
      <c r="BZ451" s="76"/>
      <c r="CA451" s="76"/>
      <c r="CB451" s="107"/>
    </row>
    <row r="452" spans="1:80" s="2" customFormat="1" x14ac:dyDescent="0.25">
      <c r="A452" s="96">
        <f t="shared" si="23"/>
        <v>446</v>
      </c>
      <c r="B452" s="135" t="s">
        <v>327</v>
      </c>
      <c r="C452" s="77" t="s">
        <v>2460</v>
      </c>
      <c r="D452" s="92" t="s">
        <v>2575</v>
      </c>
      <c r="E452" s="135"/>
      <c r="F452" s="2">
        <v>300</v>
      </c>
      <c r="G452" s="89">
        <v>42991</v>
      </c>
      <c r="H452" s="79" t="s">
        <v>2698</v>
      </c>
      <c r="I452" s="135"/>
      <c r="J452" s="135" t="s">
        <v>51</v>
      </c>
      <c r="K452" s="135" t="s">
        <v>14</v>
      </c>
      <c r="L452" s="79"/>
      <c r="M452" s="139"/>
      <c r="N452" s="78"/>
      <c r="P452" s="79" t="str">
        <f>IF(COUNTIF(L452:O452,"=*")&gt;1,"Multiple", IF(L452="P","Surface",IF(M452="P", "Underground",IF(N452="P", "Placer", IF(O452="P", "Solution","")))))</f>
        <v/>
      </c>
      <c r="Q452" s="95" t="s">
        <v>2486</v>
      </c>
      <c r="R452" s="90" t="s">
        <v>2570</v>
      </c>
      <c r="S452" s="34"/>
      <c r="T452" s="26">
        <v>43.727395671399997</v>
      </c>
      <c r="U452" s="27">
        <v>-108.405415706</v>
      </c>
      <c r="V452" s="145">
        <v>43</v>
      </c>
      <c r="W452" s="145">
        <v>96</v>
      </c>
      <c r="X452" s="142">
        <v>5</v>
      </c>
      <c r="Y452" s="143"/>
      <c r="Z452" s="135" t="s">
        <v>92</v>
      </c>
      <c r="AA452" s="87" t="s">
        <v>3205</v>
      </c>
      <c r="AB452" s="135" t="s">
        <v>45</v>
      </c>
      <c r="AC452" s="135" t="s">
        <v>7</v>
      </c>
      <c r="AD452" s="124" t="s">
        <v>2701</v>
      </c>
      <c r="AE452" s="125" t="s">
        <v>2702</v>
      </c>
      <c r="AF452" s="7"/>
      <c r="AG452" s="2">
        <v>4</v>
      </c>
      <c r="AH452" s="6" t="s">
        <v>831</v>
      </c>
      <c r="AI452" s="6" t="s">
        <v>846</v>
      </c>
      <c r="AJ452" s="78"/>
      <c r="AO452" s="91" t="s">
        <v>2528</v>
      </c>
      <c r="AQ452" s="141"/>
      <c r="AR452" s="107" t="s">
        <v>2570</v>
      </c>
      <c r="AS452" s="7"/>
      <c r="AT452" s="7"/>
      <c r="AU452" s="77"/>
      <c r="AV452" s="77"/>
      <c r="AW452" s="77"/>
      <c r="AX452" s="77"/>
      <c r="AY452" s="77"/>
      <c r="AZ452" s="77"/>
      <c r="BA452" s="77"/>
      <c r="BE452" s="186"/>
      <c r="BG452" s="78"/>
      <c r="BJ452" s="78"/>
      <c r="BN452" s="168"/>
      <c r="BO452" s="139" t="s">
        <v>2789</v>
      </c>
      <c r="BU452" s="77">
        <v>11252</v>
      </c>
      <c r="BV452" s="77">
        <v>6.11</v>
      </c>
      <c r="BW452" s="77">
        <v>12.08</v>
      </c>
      <c r="BX452" s="77">
        <v>0.91</v>
      </c>
      <c r="BY452" s="77">
        <v>35.28</v>
      </c>
      <c r="BZ452" s="77">
        <v>49.23</v>
      </c>
      <c r="CA452" s="77" t="s">
        <v>838</v>
      </c>
      <c r="CB452" s="78"/>
    </row>
    <row r="453" spans="1:80" x14ac:dyDescent="0.25">
      <c r="A453" s="96">
        <f t="shared" si="23"/>
        <v>447</v>
      </c>
      <c r="B453" s="134" t="s">
        <v>328</v>
      </c>
      <c r="D453" s="134" t="s">
        <v>2697</v>
      </c>
      <c r="E453" s="134" t="s">
        <v>2726</v>
      </c>
      <c r="F453" s="1">
        <f>F451+1</f>
        <v>301</v>
      </c>
      <c r="G453" s="86">
        <v>42991</v>
      </c>
      <c r="H453" s="87" t="s">
        <v>2698</v>
      </c>
      <c r="I453" s="134" t="s">
        <v>1376</v>
      </c>
      <c r="J453" s="134" t="s">
        <v>51</v>
      </c>
      <c r="K453" s="134" t="s">
        <v>14</v>
      </c>
      <c r="L453" s="87"/>
      <c r="M453" s="131" t="s">
        <v>2570</v>
      </c>
      <c r="N453" s="107"/>
      <c r="P453" s="87" t="str">
        <f>IF(COUNTIF(L453:O453,"=*")&gt;1,"Multiple", IF(L453="P","Surface",IF(M453="P", "Underground",IF(N453="P", "Placer", IF(O453="P", "Solution","")))))</f>
        <v>Underground</v>
      </c>
      <c r="Q453" s="95" t="s">
        <v>11</v>
      </c>
      <c r="R453" s="93" t="s">
        <v>2570</v>
      </c>
      <c r="S453" s="33"/>
      <c r="T453" s="12">
        <v>43.773348664899999</v>
      </c>
      <c r="U453" s="13">
        <v>-108.177710848</v>
      </c>
      <c r="V453" s="144">
        <v>44</v>
      </c>
      <c r="W453" s="144">
        <v>94</v>
      </c>
      <c r="X453" s="137">
        <v>20</v>
      </c>
      <c r="Y453" s="138"/>
      <c r="Z453" s="134" t="s">
        <v>92</v>
      </c>
      <c r="AA453" s="87" t="s">
        <v>3205</v>
      </c>
      <c r="AB453" s="134" t="s">
        <v>22</v>
      </c>
      <c r="AC453" s="134" t="s">
        <v>7</v>
      </c>
      <c r="AD453" s="124" t="s">
        <v>2701</v>
      </c>
      <c r="AE453" s="125" t="s">
        <v>2702</v>
      </c>
      <c r="AF453" s="6" t="s">
        <v>51</v>
      </c>
      <c r="AG453" s="1">
        <v>4</v>
      </c>
      <c r="AH453" s="6" t="s">
        <v>831</v>
      </c>
      <c r="AI453" s="6" t="s">
        <v>846</v>
      </c>
      <c r="AJ453" s="107"/>
      <c r="AO453" s="88" t="s">
        <v>2528</v>
      </c>
      <c r="AQ453" s="136"/>
      <c r="AR453" s="107" t="s">
        <v>2570</v>
      </c>
      <c r="AS453" s="6" t="s">
        <v>3009</v>
      </c>
      <c r="AT453" s="6" t="s">
        <v>3008</v>
      </c>
      <c r="AU453" s="76">
        <v>1936</v>
      </c>
      <c r="AV453" s="76">
        <v>1937</v>
      </c>
      <c r="AW453" s="76">
        <v>1938</v>
      </c>
      <c r="AX453" s="76">
        <v>1943</v>
      </c>
      <c r="AY453" s="76">
        <v>1943</v>
      </c>
      <c r="AZ453" s="76">
        <v>1948</v>
      </c>
      <c r="BA453" s="76">
        <v>1948</v>
      </c>
      <c r="BE453" s="184"/>
      <c r="BG453" s="107"/>
      <c r="BJ453" s="107"/>
      <c r="BN453" s="6" t="s">
        <v>1375</v>
      </c>
      <c r="BO453" s="131" t="s">
        <v>3132</v>
      </c>
      <c r="BU453" s="76"/>
      <c r="BV453" s="76"/>
      <c r="BW453" s="76"/>
      <c r="BX453" s="76"/>
      <c r="BY453" s="76"/>
      <c r="BZ453" s="76"/>
      <c r="CA453" s="76"/>
      <c r="CB453" s="107"/>
    </row>
    <row r="454" spans="1:80" x14ac:dyDescent="0.25">
      <c r="A454" s="96">
        <f t="shared" si="23"/>
        <v>448</v>
      </c>
      <c r="B454" s="134" t="s">
        <v>329</v>
      </c>
      <c r="D454" s="134" t="s">
        <v>2697</v>
      </c>
      <c r="E454" s="134" t="s">
        <v>2726</v>
      </c>
      <c r="F454" s="1">
        <f>F453+1</f>
        <v>302</v>
      </c>
      <c r="G454" s="86">
        <v>42991</v>
      </c>
      <c r="H454" s="87" t="s">
        <v>2698</v>
      </c>
      <c r="I454" s="134"/>
      <c r="J454" s="134" t="s">
        <v>26</v>
      </c>
      <c r="K454" s="134" t="s">
        <v>27</v>
      </c>
      <c r="L454" s="87"/>
      <c r="M454" s="131" t="s">
        <v>2570</v>
      </c>
      <c r="N454" s="107"/>
      <c r="P454" s="87" t="str">
        <f>IF(COUNTIF(L454:O454,"=*")&gt;1,"Multiple", IF(L454="P","Surface",IF(M454="P", "Underground",IF(N454="P", "Placer", IF(O454="P", "Solution","")))))</f>
        <v>Underground</v>
      </c>
      <c r="Q454" s="95" t="s">
        <v>11</v>
      </c>
      <c r="R454" s="93" t="s">
        <v>2570</v>
      </c>
      <c r="S454" s="33"/>
      <c r="T454" s="12">
        <v>41.8758536315</v>
      </c>
      <c r="U454" s="13">
        <v>-106.533834321</v>
      </c>
      <c r="V454" s="144">
        <v>22</v>
      </c>
      <c r="W454" s="144">
        <v>81</v>
      </c>
      <c r="X454" s="137">
        <v>16</v>
      </c>
      <c r="Y454" s="138"/>
      <c r="Z454" s="134" t="s">
        <v>8</v>
      </c>
      <c r="AA454" s="87" t="s">
        <v>3206</v>
      </c>
      <c r="AB454" s="134" t="s">
        <v>7</v>
      </c>
      <c r="AC454" s="134" t="s">
        <v>7</v>
      </c>
      <c r="AD454" s="124" t="s">
        <v>2701</v>
      </c>
      <c r="AE454" s="125" t="s">
        <v>2702</v>
      </c>
      <c r="AF454" s="6" t="s">
        <v>1372</v>
      </c>
      <c r="AG454" s="1">
        <v>8</v>
      </c>
      <c r="AH454" s="6" t="s">
        <v>26</v>
      </c>
      <c r="AI454" s="6" t="s">
        <v>1408</v>
      </c>
      <c r="AJ454" s="107"/>
      <c r="AO454" s="88" t="s">
        <v>2528</v>
      </c>
      <c r="AQ454" s="136"/>
      <c r="AR454" s="107" t="s">
        <v>2570</v>
      </c>
      <c r="AS454" s="6" t="s">
        <v>934</v>
      </c>
      <c r="AT454" s="6" t="s">
        <v>934</v>
      </c>
      <c r="AU454" s="76">
        <v>1905</v>
      </c>
      <c r="AV454" s="76">
        <v>1920</v>
      </c>
      <c r="BA454" s="76">
        <v>1920</v>
      </c>
      <c r="BE454" s="184">
        <v>2061113</v>
      </c>
      <c r="BF454" s="97"/>
      <c r="BG454" s="107"/>
      <c r="BJ454" s="107"/>
      <c r="BM454" s="1" t="s">
        <v>2705</v>
      </c>
      <c r="BN454" s="6" t="s">
        <v>1387</v>
      </c>
      <c r="BO454" s="131" t="s">
        <v>7</v>
      </c>
      <c r="BR454" s="15" t="s">
        <v>1386</v>
      </c>
      <c r="BU454" s="76"/>
      <c r="BV454" s="76"/>
      <c r="BW454" s="76"/>
      <c r="BX454" s="76"/>
      <c r="BY454" s="76"/>
      <c r="BZ454" s="76"/>
      <c r="CA454" s="76"/>
      <c r="CB454" s="107"/>
    </row>
    <row r="455" spans="1:80" s="2" customFormat="1" x14ac:dyDescent="0.25">
      <c r="A455" s="96">
        <f t="shared" si="23"/>
        <v>449</v>
      </c>
      <c r="B455" s="135" t="s">
        <v>329</v>
      </c>
      <c r="C455" s="77" t="s">
        <v>1383</v>
      </c>
      <c r="D455" s="92" t="s">
        <v>2575</v>
      </c>
      <c r="E455" s="135"/>
      <c r="F455" s="2">
        <v>302</v>
      </c>
      <c r="G455" s="89">
        <v>42991</v>
      </c>
      <c r="H455" s="79" t="s">
        <v>2698</v>
      </c>
      <c r="I455" s="135"/>
      <c r="J455" s="135" t="s">
        <v>26</v>
      </c>
      <c r="K455" s="135" t="s">
        <v>27</v>
      </c>
      <c r="L455" s="79"/>
      <c r="M455" s="139"/>
      <c r="N455" s="78"/>
      <c r="P455" s="79" t="str">
        <f>IF(COUNTIF(L455:O455,"=*")&gt;1,"Multiple", IF(L455="P","Surface",IF(M455="P", "Underground",IF(N455="P", "Placer", IF(O455="P", "Solution","")))))</f>
        <v/>
      </c>
      <c r="Q455" s="95" t="s">
        <v>2486</v>
      </c>
      <c r="R455" s="90" t="s">
        <v>2570</v>
      </c>
      <c r="S455" s="34"/>
      <c r="T455" s="26">
        <v>41.8758536315</v>
      </c>
      <c r="U455" s="27">
        <v>-106.533834321</v>
      </c>
      <c r="V455" s="145">
        <v>22</v>
      </c>
      <c r="W455" s="145">
        <v>81</v>
      </c>
      <c r="X455" s="142">
        <v>16</v>
      </c>
      <c r="Y455" s="143"/>
      <c r="Z455" s="135" t="s">
        <v>8</v>
      </c>
      <c r="AA455" s="87" t="s">
        <v>3206</v>
      </c>
      <c r="AB455" s="135" t="s">
        <v>7</v>
      </c>
      <c r="AC455" s="135" t="s">
        <v>7</v>
      </c>
      <c r="AD455" s="124" t="s">
        <v>2701</v>
      </c>
      <c r="AE455" s="125" t="s">
        <v>2702</v>
      </c>
      <c r="AF455" s="7" t="s">
        <v>1372</v>
      </c>
      <c r="AG455" s="2">
        <v>8</v>
      </c>
      <c r="AH455" s="6" t="s">
        <v>26</v>
      </c>
      <c r="AI455" s="6" t="s">
        <v>1408</v>
      </c>
      <c r="AJ455" s="78"/>
      <c r="AO455" s="91" t="s">
        <v>2528</v>
      </c>
      <c r="AQ455" s="141"/>
      <c r="AR455" s="107" t="s">
        <v>2570</v>
      </c>
      <c r="AS455" s="7" t="s">
        <v>934</v>
      </c>
      <c r="AT455" s="7" t="s">
        <v>934</v>
      </c>
      <c r="AU455" s="77">
        <v>1905</v>
      </c>
      <c r="AV455" s="77">
        <v>1920</v>
      </c>
      <c r="AW455" s="77"/>
      <c r="AX455" s="77"/>
      <c r="AY455" s="77"/>
      <c r="AZ455" s="77"/>
      <c r="BA455" s="77">
        <v>1920</v>
      </c>
      <c r="BE455" s="186"/>
      <c r="BF455" s="92"/>
      <c r="BG455" s="78"/>
      <c r="BJ455" s="78"/>
      <c r="BN455" s="7" t="s">
        <v>1387</v>
      </c>
      <c r="BO455" s="139" t="s">
        <v>7</v>
      </c>
      <c r="BR455" s="17" t="s">
        <v>1386</v>
      </c>
      <c r="BU455" s="77"/>
      <c r="BV455" s="77">
        <v>4.17</v>
      </c>
      <c r="BW455" s="77">
        <v>11.21</v>
      </c>
      <c r="BX455" s="77">
        <v>0.33</v>
      </c>
      <c r="BY455" s="77">
        <v>42.59</v>
      </c>
      <c r="BZ455" s="77">
        <v>42.03</v>
      </c>
      <c r="CA455" s="77" t="s">
        <v>830</v>
      </c>
      <c r="CB455" s="78"/>
    </row>
    <row r="456" spans="1:80" s="2" customFormat="1" x14ac:dyDescent="0.25">
      <c r="A456" s="96">
        <f t="shared" si="23"/>
        <v>450</v>
      </c>
      <c r="B456" s="135" t="s">
        <v>329</v>
      </c>
      <c r="C456" s="77" t="s">
        <v>1384</v>
      </c>
      <c r="D456" s="92" t="s">
        <v>2575</v>
      </c>
      <c r="E456" s="135"/>
      <c r="F456" s="1">
        <v>302</v>
      </c>
      <c r="G456" s="86">
        <v>42991</v>
      </c>
      <c r="H456" s="87" t="s">
        <v>2698</v>
      </c>
      <c r="I456" s="135"/>
      <c r="J456" s="135" t="s">
        <v>26</v>
      </c>
      <c r="K456" s="135" t="s">
        <v>27</v>
      </c>
      <c r="L456" s="77"/>
      <c r="M456" s="131"/>
      <c r="P456" s="87" t="str">
        <f>IF(COUNTIF(L456:O456,"=*")&gt;1,"Multiple", IF(L456="P","Surface",IF(M456="P", "Underground",IF(N456="P", "Placer", IF(O456="P", "Solution","")))))</f>
        <v/>
      </c>
      <c r="Q456" s="95" t="s">
        <v>2486</v>
      </c>
      <c r="R456" s="93" t="s">
        <v>2570</v>
      </c>
      <c r="S456" s="33"/>
      <c r="T456" s="12">
        <v>41.8758536315</v>
      </c>
      <c r="U456" s="13">
        <v>-106.533834321</v>
      </c>
      <c r="V456" s="141"/>
      <c r="W456" s="141"/>
      <c r="X456" s="142"/>
      <c r="Y456" s="143"/>
      <c r="Z456" s="135" t="s">
        <v>8</v>
      </c>
      <c r="AA456" s="87" t="s">
        <v>3206</v>
      </c>
      <c r="AB456" s="135" t="s">
        <v>7</v>
      </c>
      <c r="AC456" s="135" t="s">
        <v>7</v>
      </c>
      <c r="AD456" s="124" t="s">
        <v>2701</v>
      </c>
      <c r="AE456" s="125" t="s">
        <v>2702</v>
      </c>
      <c r="AF456" s="7" t="s">
        <v>1372</v>
      </c>
      <c r="AG456" s="2">
        <v>6</v>
      </c>
      <c r="AH456" s="6" t="s">
        <v>26</v>
      </c>
      <c r="AI456" s="6" t="s">
        <v>1408</v>
      </c>
      <c r="AO456" s="88" t="s">
        <v>2528</v>
      </c>
      <c r="AQ456" s="141"/>
      <c r="AR456" s="107" t="s">
        <v>2570</v>
      </c>
      <c r="AS456" s="7"/>
      <c r="AT456" s="7"/>
      <c r="AU456" s="77"/>
      <c r="AV456" s="77"/>
      <c r="AW456" s="77"/>
      <c r="AX456" s="77"/>
      <c r="AY456" s="77"/>
      <c r="AZ456" s="77"/>
      <c r="BA456" s="77"/>
      <c r="BE456" s="186"/>
      <c r="BN456" s="7"/>
      <c r="BO456" s="139" t="s">
        <v>7</v>
      </c>
      <c r="BU456" s="77"/>
      <c r="BV456" s="77">
        <v>4.29</v>
      </c>
      <c r="BW456" s="77">
        <v>11.82</v>
      </c>
      <c r="BX456" s="77">
        <v>0.28999999999999998</v>
      </c>
      <c r="BY456" s="77">
        <v>41.78</v>
      </c>
      <c r="BZ456" s="77">
        <v>42.11</v>
      </c>
      <c r="CA456" s="77" t="s">
        <v>830</v>
      </c>
    </row>
    <row r="457" spans="1:80" s="2" customFormat="1" x14ac:dyDescent="0.25">
      <c r="A457" s="96">
        <f t="shared" ref="A457:A520" si="27">A456+1</f>
        <v>451</v>
      </c>
      <c r="B457" s="135" t="s">
        <v>329</v>
      </c>
      <c r="C457" s="77" t="s">
        <v>1385</v>
      </c>
      <c r="D457" s="134" t="s">
        <v>2575</v>
      </c>
      <c r="E457" s="135"/>
      <c r="F457" s="1">
        <v>302</v>
      </c>
      <c r="G457" s="86">
        <v>42991</v>
      </c>
      <c r="H457" s="87" t="s">
        <v>2698</v>
      </c>
      <c r="I457" s="135"/>
      <c r="J457" s="135" t="s">
        <v>26</v>
      </c>
      <c r="K457" s="135" t="s">
        <v>27</v>
      </c>
      <c r="L457" s="77"/>
      <c r="M457" s="131"/>
      <c r="P457" s="87" t="str">
        <f>IF(COUNTIF(L457:O457,"=*")&gt;1,"Multiple", IF(L457="P","Surface",IF(M457="P", "Underground",IF(N457="P", "Placer", IF(O457="P", "Solution","")))))</f>
        <v/>
      </c>
      <c r="Q457" s="95" t="s">
        <v>2486</v>
      </c>
      <c r="R457" s="93" t="s">
        <v>2570</v>
      </c>
      <c r="S457" s="33"/>
      <c r="T457" s="12">
        <v>41.8758536315</v>
      </c>
      <c r="U457" s="13">
        <v>-106.533834321</v>
      </c>
      <c r="V457" s="141"/>
      <c r="W457" s="141"/>
      <c r="X457" s="142"/>
      <c r="Y457" s="143"/>
      <c r="Z457" s="135" t="s">
        <v>8</v>
      </c>
      <c r="AA457" s="87" t="s">
        <v>3206</v>
      </c>
      <c r="AB457" s="135" t="s">
        <v>7</v>
      </c>
      <c r="AC457" s="135" t="s">
        <v>7</v>
      </c>
      <c r="AD457" s="124" t="s">
        <v>2701</v>
      </c>
      <c r="AE457" s="125" t="s">
        <v>2702</v>
      </c>
      <c r="AF457" s="7" t="s">
        <v>1372</v>
      </c>
      <c r="AG457" s="2">
        <v>7</v>
      </c>
      <c r="AH457" s="6" t="s">
        <v>26</v>
      </c>
      <c r="AI457" s="6" t="s">
        <v>1408</v>
      </c>
      <c r="AO457" s="88" t="s">
        <v>2528</v>
      </c>
      <c r="AQ457" s="141"/>
      <c r="AR457" s="107" t="s">
        <v>2570</v>
      </c>
      <c r="AS457" s="7"/>
      <c r="AT457" s="7"/>
      <c r="AU457" s="77"/>
      <c r="AV457" s="77"/>
      <c r="AW457" s="77"/>
      <c r="AX457" s="77"/>
      <c r="AY457" s="77"/>
      <c r="AZ457" s="77"/>
      <c r="BA457" s="77"/>
      <c r="BE457" s="199"/>
      <c r="BN457" s="7"/>
      <c r="BO457" s="139" t="s">
        <v>7</v>
      </c>
      <c r="BU457" s="77"/>
      <c r="BV457" s="77">
        <v>4.49</v>
      </c>
      <c r="BW457" s="77">
        <v>12.29</v>
      </c>
      <c r="BX457" s="77">
        <v>0.33</v>
      </c>
      <c r="BY457" s="77">
        <v>42.11</v>
      </c>
      <c r="BZ457" s="77">
        <v>41.11</v>
      </c>
      <c r="CA457" s="77" t="s">
        <v>830</v>
      </c>
    </row>
    <row r="458" spans="1:80" x14ac:dyDescent="0.25">
      <c r="A458" s="96">
        <f t="shared" si="27"/>
        <v>452</v>
      </c>
      <c r="B458" s="134" t="s">
        <v>331</v>
      </c>
      <c r="D458" s="134" t="s">
        <v>2697</v>
      </c>
      <c r="E458" s="134" t="s">
        <v>2726</v>
      </c>
      <c r="F458" s="1">
        <f>F457+1</f>
        <v>303</v>
      </c>
      <c r="G458" s="86">
        <v>42991</v>
      </c>
      <c r="H458" s="87" t="s">
        <v>2698</v>
      </c>
      <c r="I458" s="134"/>
      <c r="J458" s="134" t="s">
        <v>7</v>
      </c>
      <c r="K458" s="134" t="s">
        <v>14</v>
      </c>
      <c r="L458" s="87"/>
      <c r="M458" s="131" t="s">
        <v>2570</v>
      </c>
      <c r="N458" s="107"/>
      <c r="P458" s="87" t="str">
        <f>IF(COUNTIF(L458:O458,"=*")&gt;1,"Multiple", IF(L458="P","Surface",IF(M458="P", "Underground",IF(N458="P", "Placer", IF(O458="P", "Solution","")))))</f>
        <v>Underground</v>
      </c>
      <c r="Q458" s="95" t="s">
        <v>2768</v>
      </c>
      <c r="R458" s="93" t="s">
        <v>2570</v>
      </c>
      <c r="S458" s="33"/>
      <c r="T458" s="12">
        <v>44.421962136399998</v>
      </c>
      <c r="U458" s="13">
        <v>-108.84512773100001</v>
      </c>
      <c r="V458" s="144">
        <v>51</v>
      </c>
      <c r="W458" s="144">
        <v>100</v>
      </c>
      <c r="X458" s="137">
        <v>2</v>
      </c>
      <c r="Y458" s="138"/>
      <c r="Z458" s="134" t="s">
        <v>12</v>
      </c>
      <c r="AA458" s="87" t="s">
        <v>3205</v>
      </c>
      <c r="AB458" s="134" t="s">
        <v>45</v>
      </c>
      <c r="AC458" s="134"/>
      <c r="AD458" s="124" t="s">
        <v>2701</v>
      </c>
      <c r="AE458" s="125" t="s">
        <v>2702</v>
      </c>
      <c r="AF458" s="6" t="s">
        <v>1388</v>
      </c>
      <c r="AG458" s="1">
        <v>6</v>
      </c>
      <c r="AH458" s="6" t="s">
        <v>13</v>
      </c>
      <c r="AI458" s="6" t="s">
        <v>846</v>
      </c>
      <c r="AJ458" s="107"/>
      <c r="AO458" s="88" t="s">
        <v>2528</v>
      </c>
      <c r="AQ458" s="136"/>
      <c r="AR458" s="107" t="s">
        <v>2570</v>
      </c>
      <c r="AU458" s="76">
        <v>1909</v>
      </c>
      <c r="AV458" s="76">
        <v>1910</v>
      </c>
      <c r="BA458" s="76">
        <v>1910</v>
      </c>
      <c r="BE458" s="184"/>
      <c r="BG458" s="107"/>
      <c r="BJ458" s="107"/>
      <c r="BN458" s="6" t="s">
        <v>1390</v>
      </c>
      <c r="BO458" s="131" t="s">
        <v>2872</v>
      </c>
      <c r="BU458" s="76"/>
      <c r="BV458" s="76"/>
      <c r="BW458" s="76"/>
      <c r="BX458" s="76"/>
      <c r="BY458" s="76"/>
      <c r="BZ458" s="76"/>
      <c r="CA458" s="76"/>
      <c r="CB458" s="107"/>
    </row>
    <row r="459" spans="1:80" s="2" customFormat="1" x14ac:dyDescent="0.25">
      <c r="A459" s="96">
        <f t="shared" si="27"/>
        <v>453</v>
      </c>
      <c r="B459" s="135" t="s">
        <v>331</v>
      </c>
      <c r="C459" s="77" t="s">
        <v>2460</v>
      </c>
      <c r="D459" s="92" t="s">
        <v>2575</v>
      </c>
      <c r="E459" s="135"/>
      <c r="F459" s="2">
        <v>303</v>
      </c>
      <c r="G459" s="89">
        <v>42991</v>
      </c>
      <c r="H459" s="79" t="s">
        <v>2698</v>
      </c>
      <c r="I459" s="135"/>
      <c r="J459" s="135" t="s">
        <v>7</v>
      </c>
      <c r="K459" s="135" t="s">
        <v>14</v>
      </c>
      <c r="L459" s="79"/>
      <c r="M459" s="139"/>
      <c r="N459" s="78"/>
      <c r="P459" s="79" t="str">
        <f>IF(COUNTIF(L459:O459,"=*")&gt;1,"Multiple", IF(L459="P","Surface",IF(M459="P", "Underground",IF(N459="P", "Placer", IF(O459="P", "Solution","")))))</f>
        <v/>
      </c>
      <c r="Q459" s="95" t="s">
        <v>2486</v>
      </c>
      <c r="R459" s="90" t="s">
        <v>2570</v>
      </c>
      <c r="S459" s="34"/>
      <c r="T459" s="26">
        <v>44.421962136399998</v>
      </c>
      <c r="U459" s="27">
        <v>-108.84512773100001</v>
      </c>
      <c r="V459" s="145">
        <v>51</v>
      </c>
      <c r="W459" s="145">
        <v>100</v>
      </c>
      <c r="X459" s="142">
        <v>2</v>
      </c>
      <c r="Y459" s="143"/>
      <c r="Z459" s="135" t="s">
        <v>12</v>
      </c>
      <c r="AA459" s="87" t="s">
        <v>3205</v>
      </c>
      <c r="AB459" s="135" t="s">
        <v>45</v>
      </c>
      <c r="AC459" s="135"/>
      <c r="AD459" s="124" t="s">
        <v>2701</v>
      </c>
      <c r="AE459" s="125" t="s">
        <v>2702</v>
      </c>
      <c r="AF459" s="7" t="s">
        <v>1388</v>
      </c>
      <c r="AG459" s="2">
        <v>6</v>
      </c>
      <c r="AH459" s="6" t="s">
        <v>13</v>
      </c>
      <c r="AI459" s="6" t="s">
        <v>846</v>
      </c>
      <c r="AJ459" s="78"/>
      <c r="AO459" s="91" t="s">
        <v>2528</v>
      </c>
      <c r="AQ459" s="141"/>
      <c r="AR459" s="107" t="s">
        <v>2570</v>
      </c>
      <c r="AS459" s="7"/>
      <c r="AT459" s="7"/>
      <c r="AU459" s="76">
        <v>1909</v>
      </c>
      <c r="AV459" s="76">
        <v>1910</v>
      </c>
      <c r="AW459" s="76"/>
      <c r="AX459" s="76"/>
      <c r="AY459" s="76"/>
      <c r="AZ459" s="76"/>
      <c r="BA459" s="76">
        <v>1910</v>
      </c>
      <c r="BE459" s="186"/>
      <c r="BG459" s="78"/>
      <c r="BJ459" s="78"/>
      <c r="BN459" s="7" t="s">
        <v>1390</v>
      </c>
      <c r="BO459" s="139" t="s">
        <v>2872</v>
      </c>
      <c r="BU459" s="77">
        <v>9475</v>
      </c>
      <c r="BV459" s="77">
        <v>11.6</v>
      </c>
      <c r="BW459" s="77">
        <v>15.25</v>
      </c>
      <c r="BX459" s="77">
        <v>0.53</v>
      </c>
      <c r="BY459" s="77">
        <v>32.08</v>
      </c>
      <c r="BZ459" s="77">
        <v>41.07</v>
      </c>
      <c r="CA459" s="77" t="s">
        <v>1389</v>
      </c>
      <c r="CB459" s="78"/>
    </row>
    <row r="460" spans="1:80" x14ac:dyDescent="0.25">
      <c r="A460" s="96">
        <f t="shared" si="27"/>
        <v>454</v>
      </c>
      <c r="B460" s="134" t="s">
        <v>330</v>
      </c>
      <c r="D460" s="134" t="s">
        <v>2697</v>
      </c>
      <c r="E460" s="134" t="s">
        <v>2726</v>
      </c>
      <c r="F460" s="1">
        <f>F458+1</f>
        <v>304</v>
      </c>
      <c r="G460" s="86">
        <v>42991</v>
      </c>
      <c r="H460" s="87" t="s">
        <v>2698</v>
      </c>
      <c r="I460" s="134"/>
      <c r="J460" s="134" t="s">
        <v>26</v>
      </c>
      <c r="K460" s="134" t="s">
        <v>27</v>
      </c>
      <c r="L460" s="87"/>
      <c r="M460" s="131" t="s">
        <v>2570</v>
      </c>
      <c r="N460" s="107"/>
      <c r="P460" s="87" t="str">
        <f>IF(COUNTIF(L460:O460,"=*")&gt;1,"Multiple", IF(L460="P","Surface",IF(M460="P", "Underground",IF(N460="P", "Placer", IF(O460="P", "Solution","")))))</f>
        <v>Underground</v>
      </c>
      <c r="Q460" s="95" t="s">
        <v>11</v>
      </c>
      <c r="R460" s="93" t="s">
        <v>2570</v>
      </c>
      <c r="S460" s="33"/>
      <c r="T460" s="12">
        <v>41.872521568899998</v>
      </c>
      <c r="U460" s="13">
        <v>-106.541446768</v>
      </c>
      <c r="V460" s="144">
        <v>22</v>
      </c>
      <c r="W460" s="144">
        <v>81</v>
      </c>
      <c r="X460" s="137">
        <v>17</v>
      </c>
      <c r="Y460" s="138"/>
      <c r="Z460" s="134" t="s">
        <v>8</v>
      </c>
      <c r="AA460" s="87" t="s">
        <v>3206</v>
      </c>
      <c r="AB460" s="134" t="s">
        <v>22</v>
      </c>
      <c r="AC460" s="134" t="s">
        <v>6</v>
      </c>
      <c r="AD460" s="124" t="s">
        <v>2701</v>
      </c>
      <c r="AE460" s="125" t="s">
        <v>2702</v>
      </c>
      <c r="AF460" s="6" t="s">
        <v>1391</v>
      </c>
      <c r="AG460" s="1">
        <v>24</v>
      </c>
      <c r="AH460" s="6" t="s">
        <v>26</v>
      </c>
      <c r="AI460" s="6" t="s">
        <v>1408</v>
      </c>
      <c r="AJ460" s="107"/>
      <c r="AO460" s="88" t="s">
        <v>2528</v>
      </c>
      <c r="AQ460" s="136"/>
      <c r="AR460" s="107" t="s">
        <v>2570</v>
      </c>
      <c r="AS460" s="6" t="s">
        <v>1392</v>
      </c>
      <c r="AT460" s="6" t="s">
        <v>1392</v>
      </c>
      <c r="AU460" s="76">
        <v>1912</v>
      </c>
      <c r="AV460" s="76">
        <v>1926</v>
      </c>
      <c r="BA460" s="76">
        <v>1926</v>
      </c>
      <c r="BE460" s="184">
        <v>625198</v>
      </c>
      <c r="BF460" s="97"/>
      <c r="BG460" s="107"/>
      <c r="BJ460" s="107"/>
      <c r="BM460" s="1" t="s">
        <v>2705</v>
      </c>
      <c r="BO460" s="131" t="s">
        <v>7</v>
      </c>
      <c r="BR460" s="15" t="s">
        <v>1393</v>
      </c>
      <c r="BU460" s="76"/>
      <c r="BV460" s="76"/>
      <c r="BW460" s="76"/>
      <c r="BX460" s="76"/>
      <c r="BY460" s="76"/>
      <c r="BZ460" s="76"/>
      <c r="CA460" s="76" t="s">
        <v>830</v>
      </c>
      <c r="CB460" s="107"/>
    </row>
    <row r="461" spans="1:80" x14ac:dyDescent="0.25">
      <c r="A461" s="96">
        <f t="shared" si="27"/>
        <v>455</v>
      </c>
      <c r="B461" s="134" t="s">
        <v>332</v>
      </c>
      <c r="D461" s="134" t="s">
        <v>61</v>
      </c>
      <c r="E461" s="134" t="s">
        <v>2726</v>
      </c>
      <c r="F461" s="1">
        <f>F460+1</f>
        <v>305</v>
      </c>
      <c r="G461" s="86">
        <v>42991</v>
      </c>
      <c r="H461" s="87" t="s">
        <v>2698</v>
      </c>
      <c r="I461" s="134"/>
      <c r="J461" s="134" t="s">
        <v>77</v>
      </c>
      <c r="K461" s="134" t="s">
        <v>78</v>
      </c>
      <c r="L461" s="87"/>
      <c r="M461" s="131" t="s">
        <v>2570</v>
      </c>
      <c r="N461" s="107"/>
      <c r="P461" s="87" t="str">
        <f>IF(COUNTIF(L461:O461,"=*")&gt;1,"Multiple", IF(L461="P","Surface",IF(M461="P", "Underground",IF(N461="P", "Placer", IF(O461="P", "Solution","")))))</f>
        <v>Underground</v>
      </c>
      <c r="Q461" s="95" t="s">
        <v>2765</v>
      </c>
      <c r="R461" s="93" t="s">
        <v>2570</v>
      </c>
      <c r="S461" s="33"/>
      <c r="T461" s="12">
        <v>41.025235933300003</v>
      </c>
      <c r="U461" s="13">
        <v>-107.43088659599999</v>
      </c>
      <c r="V461" s="144">
        <v>12</v>
      </c>
      <c r="W461" s="144">
        <v>89</v>
      </c>
      <c r="X461" s="137">
        <v>8</v>
      </c>
      <c r="Y461" s="138"/>
      <c r="Z461" s="134" t="s">
        <v>8</v>
      </c>
      <c r="AA461" s="87" t="s">
        <v>3205</v>
      </c>
      <c r="AB461" s="134" t="s">
        <v>61</v>
      </c>
      <c r="AC461" s="134" t="s">
        <v>7</v>
      </c>
      <c r="AD461" s="124" t="s">
        <v>2701</v>
      </c>
      <c r="AE461" s="125" t="s">
        <v>2702</v>
      </c>
      <c r="AG461" s="1">
        <v>9</v>
      </c>
      <c r="AH461" s="6" t="s">
        <v>831</v>
      </c>
      <c r="AI461" s="6" t="s">
        <v>846</v>
      </c>
      <c r="AJ461" s="107"/>
      <c r="AO461" s="88" t="s">
        <v>2528</v>
      </c>
      <c r="AQ461" s="136"/>
      <c r="AR461" s="107" t="s">
        <v>2856</v>
      </c>
      <c r="BE461" s="184"/>
      <c r="BG461" s="107"/>
      <c r="BJ461" s="107"/>
      <c r="BO461" s="131" t="s">
        <v>3109</v>
      </c>
      <c r="BU461" s="76"/>
      <c r="BV461" s="76"/>
      <c r="BW461" s="76"/>
      <c r="BX461" s="76"/>
      <c r="BY461" s="76"/>
      <c r="BZ461" s="76"/>
      <c r="CA461" s="76"/>
      <c r="CB461" s="107"/>
    </row>
    <row r="462" spans="1:80" x14ac:dyDescent="0.25">
      <c r="A462" s="96">
        <f t="shared" si="27"/>
        <v>456</v>
      </c>
      <c r="B462" s="134" t="s">
        <v>333</v>
      </c>
      <c r="D462" s="134" t="s">
        <v>2697</v>
      </c>
      <c r="E462" s="134" t="s">
        <v>2726</v>
      </c>
      <c r="F462" s="1">
        <f>F461+1</f>
        <v>306</v>
      </c>
      <c r="G462" s="86">
        <v>42991</v>
      </c>
      <c r="H462" s="87" t="s">
        <v>2698</v>
      </c>
      <c r="I462" s="134" t="s">
        <v>334</v>
      </c>
      <c r="J462" s="134" t="s">
        <v>26</v>
      </c>
      <c r="K462" s="134" t="s">
        <v>27</v>
      </c>
      <c r="L462" s="87"/>
      <c r="M462" s="131" t="s">
        <v>2570</v>
      </c>
      <c r="N462" s="107"/>
      <c r="P462" s="87" t="str">
        <f>IF(COUNTIF(L462:O462,"=*")&gt;1,"Multiple", IF(L462="P","Surface",IF(M462="P", "Underground",IF(N462="P", "Placer", IF(O462="P", "Solution","")))))</f>
        <v>Underground</v>
      </c>
      <c r="Q462" s="95" t="s">
        <v>11</v>
      </c>
      <c r="R462" s="93" t="s">
        <v>2570</v>
      </c>
      <c r="S462" s="33"/>
      <c r="T462" s="12">
        <v>41.870142442099997</v>
      </c>
      <c r="U462" s="13">
        <v>-106.57118873100001</v>
      </c>
      <c r="V462" s="144">
        <v>22</v>
      </c>
      <c r="W462" s="144">
        <v>81</v>
      </c>
      <c r="X462" s="137">
        <v>18</v>
      </c>
      <c r="Y462" s="138"/>
      <c r="Z462" s="134" t="s">
        <v>8</v>
      </c>
      <c r="AA462" s="87" t="s">
        <v>3205</v>
      </c>
      <c r="AB462" s="134" t="s">
        <v>22</v>
      </c>
      <c r="AC462" s="134" t="s">
        <v>6</v>
      </c>
      <c r="AD462" s="124" t="s">
        <v>2701</v>
      </c>
      <c r="AE462" s="125" t="s">
        <v>2702</v>
      </c>
      <c r="AF462" s="7" t="s">
        <v>324</v>
      </c>
      <c r="AG462" s="1">
        <v>19</v>
      </c>
      <c r="AH462" s="6" t="s">
        <v>26</v>
      </c>
      <c r="AI462" s="6" t="s">
        <v>1408</v>
      </c>
      <c r="AJ462" s="107"/>
      <c r="AO462" s="88" t="s">
        <v>2528</v>
      </c>
      <c r="AQ462" s="136"/>
      <c r="AR462" s="107" t="s">
        <v>2570</v>
      </c>
      <c r="AS462" s="6" t="s">
        <v>934</v>
      </c>
      <c r="AT462" s="6" t="s">
        <v>934</v>
      </c>
      <c r="AU462" s="76">
        <v>1905</v>
      </c>
      <c r="AV462" s="76">
        <v>1946</v>
      </c>
      <c r="BA462" s="76">
        <v>1946</v>
      </c>
      <c r="BE462" s="184">
        <v>14895534</v>
      </c>
      <c r="BF462" s="97"/>
      <c r="BG462" s="107"/>
      <c r="BJ462" s="107"/>
      <c r="BM462" s="1" t="s">
        <v>2705</v>
      </c>
      <c r="BN462" s="6" t="s">
        <v>1394</v>
      </c>
      <c r="BO462" s="131" t="s">
        <v>2961</v>
      </c>
      <c r="BR462" s="15" t="s">
        <v>1395</v>
      </c>
      <c r="BU462" s="76"/>
      <c r="BV462" s="76"/>
      <c r="BW462" s="76"/>
      <c r="BX462" s="76"/>
      <c r="BY462" s="76"/>
      <c r="BZ462" s="76"/>
      <c r="CA462" s="77"/>
      <c r="CB462" s="107"/>
    </row>
    <row r="463" spans="1:80" s="2" customFormat="1" x14ac:dyDescent="0.25">
      <c r="A463" s="96">
        <f t="shared" si="27"/>
        <v>457</v>
      </c>
      <c r="B463" s="135" t="s">
        <v>333</v>
      </c>
      <c r="C463" s="77" t="s">
        <v>2367</v>
      </c>
      <c r="D463" s="92" t="s">
        <v>2575</v>
      </c>
      <c r="E463" s="135"/>
      <c r="F463" s="2">
        <v>306</v>
      </c>
      <c r="G463" s="89">
        <v>42991</v>
      </c>
      <c r="H463" s="79" t="s">
        <v>2698</v>
      </c>
      <c r="I463" s="135" t="s">
        <v>334</v>
      </c>
      <c r="J463" s="135" t="s">
        <v>26</v>
      </c>
      <c r="K463" s="135" t="s">
        <v>27</v>
      </c>
      <c r="L463" s="79"/>
      <c r="M463" s="139"/>
      <c r="N463" s="78"/>
      <c r="P463" s="79" t="str">
        <f>IF(COUNTIF(L463:O463,"=*")&gt;1,"Multiple", IF(L463="P","Surface",IF(M463="P", "Underground",IF(N463="P", "Placer", IF(O463="P", "Solution","")))))</f>
        <v/>
      </c>
      <c r="Q463" s="95" t="s">
        <v>2486</v>
      </c>
      <c r="R463" s="90" t="s">
        <v>2570</v>
      </c>
      <c r="S463" s="34"/>
      <c r="T463" s="26">
        <v>41.870142442099997</v>
      </c>
      <c r="U463" s="27">
        <v>-106.57118873100001</v>
      </c>
      <c r="V463" s="145">
        <v>22</v>
      </c>
      <c r="W463" s="145">
        <v>81</v>
      </c>
      <c r="X463" s="142">
        <v>18</v>
      </c>
      <c r="Y463" s="143"/>
      <c r="Z463" s="135" t="s">
        <v>8</v>
      </c>
      <c r="AA463" s="87" t="s">
        <v>3205</v>
      </c>
      <c r="AB463" s="135" t="s">
        <v>22</v>
      </c>
      <c r="AC463" s="135" t="s">
        <v>6</v>
      </c>
      <c r="AD463" s="124" t="s">
        <v>2701</v>
      </c>
      <c r="AE463" s="125" t="s">
        <v>2702</v>
      </c>
      <c r="AF463" s="7" t="s">
        <v>324</v>
      </c>
      <c r="AG463" s="2">
        <v>19</v>
      </c>
      <c r="AH463" s="6" t="s">
        <v>26</v>
      </c>
      <c r="AI463" s="6" t="s">
        <v>1408</v>
      </c>
      <c r="AJ463" s="78"/>
      <c r="AO463" s="91" t="s">
        <v>2528</v>
      </c>
      <c r="AQ463" s="141"/>
      <c r="AR463" s="107" t="s">
        <v>2570</v>
      </c>
      <c r="AS463" s="7" t="s">
        <v>934</v>
      </c>
      <c r="AT463" s="7" t="s">
        <v>934</v>
      </c>
      <c r="AU463" s="77">
        <v>1905</v>
      </c>
      <c r="AV463" s="77">
        <v>1946</v>
      </c>
      <c r="AW463" s="77"/>
      <c r="AX463" s="77"/>
      <c r="AY463" s="77"/>
      <c r="AZ463" s="77"/>
      <c r="BA463" s="77">
        <v>1946</v>
      </c>
      <c r="BE463" s="186"/>
      <c r="BF463" s="92"/>
      <c r="BG463" s="78"/>
      <c r="BJ463" s="78"/>
      <c r="BN463" s="7" t="s">
        <v>1394</v>
      </c>
      <c r="BO463" s="139" t="s">
        <v>2961</v>
      </c>
      <c r="BR463" s="17" t="s">
        <v>1395</v>
      </c>
      <c r="BU463" s="77">
        <v>11460</v>
      </c>
      <c r="BV463" s="77">
        <v>4.0999999999999996</v>
      </c>
      <c r="BW463" s="77">
        <v>11.2</v>
      </c>
      <c r="BX463" s="77">
        <v>0.3</v>
      </c>
      <c r="BY463" s="77">
        <v>40.6</v>
      </c>
      <c r="BZ463" s="77">
        <v>44.1</v>
      </c>
      <c r="CA463" s="77" t="s">
        <v>841</v>
      </c>
      <c r="CB463" s="78"/>
    </row>
    <row r="464" spans="1:80" s="2" customFormat="1" x14ac:dyDescent="0.25">
      <c r="A464" s="96">
        <f t="shared" si="27"/>
        <v>458</v>
      </c>
      <c r="B464" s="135" t="s">
        <v>333</v>
      </c>
      <c r="C464" s="77" t="s">
        <v>2368</v>
      </c>
      <c r="D464" s="92" t="s">
        <v>2575</v>
      </c>
      <c r="E464" s="135"/>
      <c r="F464" s="1">
        <v>306</v>
      </c>
      <c r="G464" s="86">
        <v>42991</v>
      </c>
      <c r="H464" s="87" t="s">
        <v>2698</v>
      </c>
      <c r="I464" s="135"/>
      <c r="J464" s="135" t="s">
        <v>26</v>
      </c>
      <c r="K464" s="135" t="s">
        <v>27</v>
      </c>
      <c r="L464" s="77"/>
      <c r="M464" s="131"/>
      <c r="P464" s="87" t="str">
        <f>IF(COUNTIF(L464:O464,"=*")&gt;1,"Multiple", IF(L464="P","Surface",IF(M464="P", "Underground",IF(N464="P", "Placer", IF(O464="P", "Solution","")))))</f>
        <v/>
      </c>
      <c r="Q464" s="95" t="s">
        <v>2486</v>
      </c>
      <c r="R464" s="93" t="s">
        <v>2570</v>
      </c>
      <c r="S464" s="33"/>
      <c r="T464" s="12">
        <v>41.870142442099997</v>
      </c>
      <c r="U464" s="13">
        <v>-106.57118873100001</v>
      </c>
      <c r="V464" s="145">
        <v>22</v>
      </c>
      <c r="W464" s="145">
        <v>81</v>
      </c>
      <c r="X464" s="142">
        <v>18</v>
      </c>
      <c r="Y464" s="143"/>
      <c r="Z464" s="135" t="s">
        <v>8</v>
      </c>
      <c r="AA464" s="87" t="s">
        <v>3205</v>
      </c>
      <c r="AB464" s="135" t="s">
        <v>22</v>
      </c>
      <c r="AC464" s="135" t="s">
        <v>6</v>
      </c>
      <c r="AD464" s="124" t="s">
        <v>2701</v>
      </c>
      <c r="AE464" s="125" t="s">
        <v>2702</v>
      </c>
      <c r="AF464" s="7" t="s">
        <v>324</v>
      </c>
      <c r="AG464" s="2">
        <v>7</v>
      </c>
      <c r="AH464" s="6" t="s">
        <v>26</v>
      </c>
      <c r="AI464" s="6" t="s">
        <v>1408</v>
      </c>
      <c r="AO464" s="88" t="s">
        <v>2528</v>
      </c>
      <c r="AQ464" s="141"/>
      <c r="AR464" s="107" t="s">
        <v>2570</v>
      </c>
      <c r="AS464" s="7"/>
      <c r="AT464" s="7"/>
      <c r="AU464" s="77"/>
      <c r="AV464" s="77"/>
      <c r="AW464" s="77"/>
      <c r="AX464" s="77"/>
      <c r="AY464" s="77"/>
      <c r="AZ464" s="77"/>
      <c r="BA464" s="77"/>
      <c r="BE464" s="199"/>
      <c r="BN464" s="7"/>
      <c r="BO464" s="131" t="s">
        <v>2961</v>
      </c>
      <c r="BR464" s="224" t="s">
        <v>1396</v>
      </c>
      <c r="BU464" s="77">
        <v>11000</v>
      </c>
      <c r="BV464" s="77">
        <v>5.5</v>
      </c>
      <c r="BW464" s="77">
        <v>12.7</v>
      </c>
      <c r="BX464" s="77">
        <v>0.5</v>
      </c>
      <c r="BY464" s="77">
        <v>41.2</v>
      </c>
      <c r="BZ464" s="77">
        <v>40.6</v>
      </c>
      <c r="CA464" s="77" t="s">
        <v>841</v>
      </c>
    </row>
    <row r="465" spans="1:80" s="2" customFormat="1" x14ac:dyDescent="0.25">
      <c r="A465" s="96">
        <f t="shared" si="27"/>
        <v>459</v>
      </c>
      <c r="B465" s="135" t="s">
        <v>333</v>
      </c>
      <c r="C465" s="77" t="s">
        <v>2369</v>
      </c>
      <c r="D465" s="92" t="s">
        <v>2575</v>
      </c>
      <c r="E465" s="135"/>
      <c r="F465" s="1">
        <v>306</v>
      </c>
      <c r="G465" s="86">
        <v>42991</v>
      </c>
      <c r="H465" s="87" t="s">
        <v>2698</v>
      </c>
      <c r="I465" s="135"/>
      <c r="J465" s="135" t="s">
        <v>26</v>
      </c>
      <c r="K465" s="135" t="s">
        <v>27</v>
      </c>
      <c r="L465" s="77"/>
      <c r="M465" s="131"/>
      <c r="P465" s="87" t="str">
        <f>IF(COUNTIF(L465:O465,"=*")&gt;1,"Multiple", IF(L465="P","Surface",IF(M465="P", "Underground",IF(N465="P", "Placer", IF(O465="P", "Solution","")))))</f>
        <v/>
      </c>
      <c r="Q465" s="95" t="s">
        <v>2486</v>
      </c>
      <c r="R465" s="93" t="s">
        <v>2570</v>
      </c>
      <c r="S465" s="33"/>
      <c r="T465" s="12">
        <v>41.870142442099997</v>
      </c>
      <c r="U465" s="13">
        <v>-106.57118873100001</v>
      </c>
      <c r="V465" s="141">
        <v>22</v>
      </c>
      <c r="W465" s="141">
        <v>81</v>
      </c>
      <c r="X465" s="142">
        <v>18</v>
      </c>
      <c r="Y465" s="143"/>
      <c r="Z465" s="135" t="s">
        <v>8</v>
      </c>
      <c r="AA465" s="87" t="s">
        <v>3205</v>
      </c>
      <c r="AB465" s="135" t="s">
        <v>22</v>
      </c>
      <c r="AC465" s="135" t="s">
        <v>6</v>
      </c>
      <c r="AD465" s="124" t="s">
        <v>2701</v>
      </c>
      <c r="AE465" s="125" t="s">
        <v>2702</v>
      </c>
      <c r="AF465" s="7" t="s">
        <v>324</v>
      </c>
      <c r="AH465" s="6" t="s">
        <v>26</v>
      </c>
      <c r="AI465" s="6" t="s">
        <v>1408</v>
      </c>
      <c r="AO465" s="88" t="s">
        <v>2528</v>
      </c>
      <c r="AQ465" s="141"/>
      <c r="AR465" s="107" t="s">
        <v>2570</v>
      </c>
      <c r="AS465" s="7"/>
      <c r="AT465" s="7"/>
      <c r="AU465" s="77"/>
      <c r="AV465" s="77"/>
      <c r="AW465" s="77"/>
      <c r="AX465" s="77"/>
      <c r="AY465" s="77"/>
      <c r="AZ465" s="77"/>
      <c r="BA465" s="77"/>
      <c r="BE465" s="198"/>
      <c r="BN465" s="7"/>
      <c r="BO465" s="131" t="s">
        <v>2961</v>
      </c>
      <c r="BR465" s="225"/>
      <c r="BU465" s="77">
        <v>11210</v>
      </c>
      <c r="BV465" s="77">
        <v>5.0999999999999996</v>
      </c>
      <c r="BW465" s="77">
        <v>10.5</v>
      </c>
      <c r="BX465" s="77">
        <v>0.4</v>
      </c>
      <c r="BY465" s="77">
        <v>40.299999999999997</v>
      </c>
      <c r="BZ465" s="77">
        <v>44.1</v>
      </c>
      <c r="CA465" s="77"/>
    </row>
    <row r="466" spans="1:80" x14ac:dyDescent="0.25">
      <c r="A466" s="96">
        <f t="shared" si="27"/>
        <v>460</v>
      </c>
      <c r="B466" s="134" t="s">
        <v>1397</v>
      </c>
      <c r="D466" s="134" t="s">
        <v>2697</v>
      </c>
      <c r="E466" s="134" t="s">
        <v>2726</v>
      </c>
      <c r="F466" s="1">
        <f>F465+1</f>
        <v>307</v>
      </c>
      <c r="G466" s="86">
        <v>42991</v>
      </c>
      <c r="H466" s="87" t="s">
        <v>2698</v>
      </c>
      <c r="I466" s="134"/>
      <c r="J466" s="134" t="s">
        <v>31</v>
      </c>
      <c r="K466" s="134" t="s">
        <v>16</v>
      </c>
      <c r="L466" s="87"/>
      <c r="M466" s="131" t="s">
        <v>2570</v>
      </c>
      <c r="N466" s="107"/>
      <c r="P466" s="87" t="str">
        <f>IF(COUNTIF(L466:O466,"=*")&gt;1,"Multiple", IF(L466="P","Surface",IF(M466="P", "Underground",IF(N466="P", "Placer", IF(O466="P", "Solution","")))))</f>
        <v>Underground</v>
      </c>
      <c r="Q466" s="95" t="s">
        <v>11</v>
      </c>
      <c r="R466" s="93" t="s">
        <v>2570</v>
      </c>
      <c r="S466" s="33"/>
      <c r="T466" s="12">
        <v>43.483117833199998</v>
      </c>
      <c r="U466" s="13">
        <v>-105.352911058</v>
      </c>
      <c r="V466" s="136">
        <v>41</v>
      </c>
      <c r="W466" s="136">
        <v>71</v>
      </c>
      <c r="X466" s="137">
        <v>35</v>
      </c>
      <c r="Y466" s="138"/>
      <c r="Z466" s="134" t="s">
        <v>88</v>
      </c>
      <c r="AA466" s="87" t="s">
        <v>3206</v>
      </c>
      <c r="AB466" s="134"/>
      <c r="AC466" s="134"/>
      <c r="AD466" s="124" t="s">
        <v>2701</v>
      </c>
      <c r="AE466" s="125" t="s">
        <v>2702</v>
      </c>
      <c r="AF466" s="6" t="s">
        <v>1399</v>
      </c>
      <c r="AG466" s="1">
        <v>40</v>
      </c>
      <c r="AH466" s="21" t="s">
        <v>806</v>
      </c>
      <c r="AI466" s="6" t="s">
        <v>836</v>
      </c>
      <c r="AJ466" s="107"/>
      <c r="AO466" s="88" t="s">
        <v>2528</v>
      </c>
      <c r="AQ466" s="136"/>
      <c r="AR466" s="107" t="s">
        <v>2570</v>
      </c>
      <c r="AU466" s="76">
        <v>1933</v>
      </c>
      <c r="AV466" s="76">
        <v>1974</v>
      </c>
      <c r="BA466" s="76">
        <v>1974</v>
      </c>
      <c r="BE466" s="191">
        <v>174960</v>
      </c>
      <c r="BF466" s="97"/>
      <c r="BG466" s="107"/>
      <c r="BJ466" s="107"/>
      <c r="BM466" s="1" t="s">
        <v>2705</v>
      </c>
      <c r="BN466" s="6" t="s">
        <v>1398</v>
      </c>
      <c r="BO466" s="131"/>
      <c r="BU466" s="76"/>
      <c r="BV466" s="76"/>
      <c r="BW466" s="76"/>
      <c r="BX466" s="76"/>
      <c r="BY466" s="76"/>
      <c r="BZ466" s="76"/>
      <c r="CA466" s="76"/>
      <c r="CB466" s="107"/>
    </row>
    <row r="467" spans="1:80" s="2" customFormat="1" x14ac:dyDescent="0.25">
      <c r="A467" s="96">
        <f t="shared" si="27"/>
        <v>461</v>
      </c>
      <c r="B467" s="135" t="s">
        <v>1397</v>
      </c>
      <c r="C467" s="77" t="s">
        <v>2460</v>
      </c>
      <c r="D467" s="92" t="s">
        <v>2575</v>
      </c>
      <c r="E467" s="135"/>
      <c r="F467" s="2">
        <v>307</v>
      </c>
      <c r="G467" s="89">
        <v>42991</v>
      </c>
      <c r="H467" s="79" t="s">
        <v>2698</v>
      </c>
      <c r="I467" s="135"/>
      <c r="J467" s="135" t="s">
        <v>31</v>
      </c>
      <c r="K467" s="135" t="s">
        <v>16</v>
      </c>
      <c r="L467" s="79"/>
      <c r="M467" s="139"/>
      <c r="N467" s="78"/>
      <c r="P467" s="79" t="str">
        <f>IF(COUNTIF(L467:O467,"=*")&gt;1,"Multiple", IF(L467="P","Surface",IF(M467="P", "Underground",IF(N467="P", "Placer", IF(O467="P", "Solution","")))))</f>
        <v/>
      </c>
      <c r="Q467" s="95" t="s">
        <v>2486</v>
      </c>
      <c r="R467" s="90" t="s">
        <v>2570</v>
      </c>
      <c r="S467" s="34"/>
      <c r="T467" s="26">
        <v>43.483117833199998</v>
      </c>
      <c r="U467" s="27">
        <v>-105.352911058</v>
      </c>
      <c r="V467" s="141">
        <v>41</v>
      </c>
      <c r="W467" s="141">
        <v>71</v>
      </c>
      <c r="X467" s="142">
        <v>35</v>
      </c>
      <c r="Y467" s="143"/>
      <c r="Z467" s="135" t="s">
        <v>88</v>
      </c>
      <c r="AA467" s="87" t="s">
        <v>3206</v>
      </c>
      <c r="AB467" s="135"/>
      <c r="AC467" s="135"/>
      <c r="AD467" s="124" t="s">
        <v>2701</v>
      </c>
      <c r="AE467" s="125" t="s">
        <v>2702</v>
      </c>
      <c r="AF467" s="7" t="s">
        <v>1399</v>
      </c>
      <c r="AG467" s="2">
        <v>40</v>
      </c>
      <c r="AH467" s="21" t="s">
        <v>806</v>
      </c>
      <c r="AI467" s="6" t="s">
        <v>836</v>
      </c>
      <c r="AJ467" s="78"/>
      <c r="AO467" s="91" t="s">
        <v>2528</v>
      </c>
      <c r="AQ467" s="141"/>
      <c r="AR467" s="107" t="s">
        <v>2570</v>
      </c>
      <c r="AS467" s="7"/>
      <c r="AT467" s="7"/>
      <c r="AU467" s="77">
        <v>1933</v>
      </c>
      <c r="AV467" s="77">
        <v>1974</v>
      </c>
      <c r="AW467" s="77"/>
      <c r="AX467" s="77"/>
      <c r="AY467" s="77"/>
      <c r="AZ467" s="77"/>
      <c r="BA467" s="77">
        <v>1974</v>
      </c>
      <c r="BE467" s="198"/>
      <c r="BF467" s="92"/>
      <c r="BG467" s="78"/>
      <c r="BJ467" s="78"/>
      <c r="BN467" s="7" t="s">
        <v>1398</v>
      </c>
      <c r="BO467" s="139"/>
      <c r="BU467" s="77">
        <v>8650</v>
      </c>
      <c r="BV467" s="77">
        <v>6</v>
      </c>
      <c r="BW467" s="77">
        <v>26</v>
      </c>
      <c r="BX467" s="77">
        <v>0.2</v>
      </c>
      <c r="BY467" s="77"/>
      <c r="BZ467" s="77"/>
      <c r="CA467" s="77"/>
      <c r="CB467" s="78"/>
    </row>
    <row r="468" spans="1:80" x14ac:dyDescent="0.25">
      <c r="A468" s="96">
        <f t="shared" si="27"/>
        <v>462</v>
      </c>
      <c r="B468" s="134" t="s">
        <v>334</v>
      </c>
      <c r="D468" s="134" t="s">
        <v>2697</v>
      </c>
      <c r="E468" s="134" t="s">
        <v>2726</v>
      </c>
      <c r="F468" s="1">
        <f>F466+1</f>
        <v>308</v>
      </c>
      <c r="G468" s="86">
        <v>42991</v>
      </c>
      <c r="H468" s="87" t="s">
        <v>2698</v>
      </c>
      <c r="I468" s="134"/>
      <c r="J468" s="134" t="s">
        <v>26</v>
      </c>
      <c r="K468" s="134" t="s">
        <v>27</v>
      </c>
      <c r="L468" s="87"/>
      <c r="M468" s="131" t="s">
        <v>2570</v>
      </c>
      <c r="N468" s="107"/>
      <c r="P468" s="87" t="str">
        <f>IF(COUNTIF(L468:O468,"=*")&gt;1,"Multiple", IF(L468="P","Surface",IF(M468="P", "Underground",IF(N468="P", "Placer", IF(O468="P", "Solution","")))))</f>
        <v>Underground</v>
      </c>
      <c r="Q468" s="95" t="s">
        <v>11</v>
      </c>
      <c r="R468" s="93" t="s">
        <v>2570</v>
      </c>
      <c r="S468" s="33"/>
      <c r="T468" s="12">
        <v>41.8625954209</v>
      </c>
      <c r="U468" s="13">
        <v>-106.56742729299999</v>
      </c>
      <c r="V468" s="144">
        <v>22</v>
      </c>
      <c r="W468" s="144">
        <v>81</v>
      </c>
      <c r="X468" s="137">
        <v>19</v>
      </c>
      <c r="Y468" s="138"/>
      <c r="Z468" s="134" t="s">
        <v>8</v>
      </c>
      <c r="AA468" s="87" t="s">
        <v>3206</v>
      </c>
      <c r="AB468" s="134" t="s">
        <v>22</v>
      </c>
      <c r="AC468" s="134" t="s">
        <v>7</v>
      </c>
      <c r="AD468" s="124" t="s">
        <v>2701</v>
      </c>
      <c r="AE468" s="125" t="s">
        <v>2702</v>
      </c>
      <c r="AH468" s="6" t="s">
        <v>26</v>
      </c>
      <c r="AI468" s="6" t="s">
        <v>1408</v>
      </c>
      <c r="AJ468" s="107"/>
      <c r="AO468" s="88" t="s">
        <v>2528</v>
      </c>
      <c r="AQ468" s="136"/>
      <c r="AR468" s="107" t="s">
        <v>2570</v>
      </c>
      <c r="AS468" s="6" t="s">
        <v>934</v>
      </c>
      <c r="AT468" s="6" t="s">
        <v>934</v>
      </c>
      <c r="AU468" s="76">
        <v>1947</v>
      </c>
      <c r="AV468" s="76">
        <v>1954</v>
      </c>
      <c r="BA468" s="76">
        <v>1954</v>
      </c>
      <c r="BE468" s="184">
        <v>4464204</v>
      </c>
      <c r="BF468" s="97"/>
      <c r="BG468" s="107"/>
      <c r="BJ468" s="107"/>
      <c r="BM468" s="1" t="s">
        <v>2705</v>
      </c>
      <c r="BN468" s="6" t="s">
        <v>1315</v>
      </c>
      <c r="BO468" s="131" t="s">
        <v>7</v>
      </c>
      <c r="BU468" s="76"/>
      <c r="BV468" s="76"/>
      <c r="BW468" s="76"/>
      <c r="BX468" s="76"/>
      <c r="BY468" s="76"/>
      <c r="BZ468" s="76"/>
      <c r="CA468" s="76"/>
      <c r="CB468" s="107"/>
    </row>
    <row r="469" spans="1:80" x14ac:dyDescent="0.25">
      <c r="A469" s="96">
        <f t="shared" si="27"/>
        <v>463</v>
      </c>
      <c r="B469" s="134" t="s">
        <v>1400</v>
      </c>
      <c r="D469" s="134" t="s">
        <v>2697</v>
      </c>
      <c r="E469" s="134" t="s">
        <v>2726</v>
      </c>
      <c r="F469" s="1">
        <f>F468+1</f>
        <v>309</v>
      </c>
      <c r="G469" s="86">
        <v>42991</v>
      </c>
      <c r="H469" s="87" t="s">
        <v>2698</v>
      </c>
      <c r="I469" s="134" t="s">
        <v>1403</v>
      </c>
      <c r="J469" s="134" t="s">
        <v>31</v>
      </c>
      <c r="K469" s="134" t="s">
        <v>16</v>
      </c>
      <c r="L469" s="131" t="s">
        <v>2570</v>
      </c>
      <c r="N469" s="107"/>
      <c r="P469" s="87" t="str">
        <f>IF(COUNTIF(L469:O469,"=*")&gt;1,"Multiple", IF(L469="P","Surface",IF(M469="P", "Underground",IF(N469="P", "Placer", IF(O469="P", "Solution","")))))</f>
        <v>Surface</v>
      </c>
      <c r="Q469" s="95" t="s">
        <v>3181</v>
      </c>
      <c r="R469" s="93" t="s">
        <v>2570</v>
      </c>
      <c r="S469" s="33"/>
      <c r="T469" s="12">
        <v>44.312744987599999</v>
      </c>
      <c r="U469" s="13">
        <v>-105.41916526200001</v>
      </c>
      <c r="V469" s="136">
        <v>50</v>
      </c>
      <c r="W469" s="136">
        <v>71</v>
      </c>
      <c r="X469" s="137">
        <v>17</v>
      </c>
      <c r="Y469" s="138"/>
      <c r="Z469" s="134" t="s">
        <v>30</v>
      </c>
      <c r="AA469" s="87" t="s">
        <v>3206</v>
      </c>
      <c r="AB469" s="134" t="s">
        <v>80</v>
      </c>
      <c r="AC469" s="134"/>
      <c r="AD469" s="124" t="s">
        <v>2701</v>
      </c>
      <c r="AE469" s="125" t="s">
        <v>2702</v>
      </c>
      <c r="AF469" s="6" t="s">
        <v>991</v>
      </c>
      <c r="AG469" s="1">
        <v>80</v>
      </c>
      <c r="AH469" s="21" t="s">
        <v>806</v>
      </c>
      <c r="AI469" s="6" t="s">
        <v>836</v>
      </c>
      <c r="AJ469" s="107"/>
      <c r="AO469" s="88" t="s">
        <v>2528</v>
      </c>
      <c r="AQ469" s="136"/>
      <c r="AR469" s="107" t="s">
        <v>2570</v>
      </c>
      <c r="AS469" s="6" t="s">
        <v>1402</v>
      </c>
      <c r="AT469" s="6" t="s">
        <v>1402</v>
      </c>
      <c r="BE469" s="192"/>
      <c r="BG469" s="107"/>
      <c r="BJ469" s="107"/>
      <c r="BN469" s="134" t="s">
        <v>1401</v>
      </c>
      <c r="BO469" s="131"/>
      <c r="BU469" s="76"/>
      <c r="BV469" s="76"/>
      <c r="BW469" s="76"/>
      <c r="BX469" s="76"/>
      <c r="BY469" s="76"/>
      <c r="BZ469" s="76"/>
      <c r="CA469" s="76"/>
      <c r="CB469" s="107"/>
    </row>
    <row r="470" spans="1:80" s="2" customFormat="1" x14ac:dyDescent="0.25">
      <c r="A470" s="96">
        <f t="shared" si="27"/>
        <v>464</v>
      </c>
      <c r="B470" s="135" t="s">
        <v>1400</v>
      </c>
      <c r="C470" s="77" t="s">
        <v>2460</v>
      </c>
      <c r="D470" s="92" t="s">
        <v>2575</v>
      </c>
      <c r="E470" s="135"/>
      <c r="F470" s="2">
        <v>309</v>
      </c>
      <c r="G470" s="89">
        <v>42991</v>
      </c>
      <c r="H470" s="79" t="s">
        <v>2698</v>
      </c>
      <c r="I470" s="135" t="s">
        <v>1403</v>
      </c>
      <c r="J470" s="135" t="s">
        <v>31</v>
      </c>
      <c r="K470" s="135" t="s">
        <v>16</v>
      </c>
      <c r="L470" s="139"/>
      <c r="M470" s="77"/>
      <c r="N470" s="78"/>
      <c r="P470" s="79" t="str">
        <f>IF(COUNTIF(L470:O470,"=*")&gt;1,"Multiple", IF(L470="P","Surface",IF(M470="P", "Underground",IF(N470="P", "Placer", IF(O470="P", "Solution","")))))</f>
        <v/>
      </c>
      <c r="Q470" s="95" t="s">
        <v>2486</v>
      </c>
      <c r="R470" s="90" t="s">
        <v>2570</v>
      </c>
      <c r="S470" s="34"/>
      <c r="T470" s="26">
        <v>44.312744987599999</v>
      </c>
      <c r="U470" s="27">
        <v>-105.41916526200001</v>
      </c>
      <c r="V470" s="141">
        <v>50</v>
      </c>
      <c r="W470" s="141">
        <v>71</v>
      </c>
      <c r="X470" s="142">
        <v>17</v>
      </c>
      <c r="Y470" s="143"/>
      <c r="Z470" s="135" t="s">
        <v>30</v>
      </c>
      <c r="AA470" s="87" t="s">
        <v>3206</v>
      </c>
      <c r="AB470" s="135" t="s">
        <v>80</v>
      </c>
      <c r="AC470" s="135"/>
      <c r="AD470" s="124" t="s">
        <v>2701</v>
      </c>
      <c r="AE470" s="125" t="s">
        <v>2702</v>
      </c>
      <c r="AF470" s="7" t="s">
        <v>991</v>
      </c>
      <c r="AG470" s="2">
        <v>80</v>
      </c>
      <c r="AH470" s="21" t="s">
        <v>806</v>
      </c>
      <c r="AI470" s="6" t="s">
        <v>836</v>
      </c>
      <c r="AJ470" s="78"/>
      <c r="AO470" s="91" t="s">
        <v>2528</v>
      </c>
      <c r="AQ470" s="141"/>
      <c r="AR470" s="107" t="s">
        <v>2570</v>
      </c>
      <c r="AS470" s="7" t="s">
        <v>1402</v>
      </c>
      <c r="AT470" s="7" t="s">
        <v>1402</v>
      </c>
      <c r="AU470" s="77"/>
      <c r="AV470" s="77"/>
      <c r="AW470" s="77"/>
      <c r="AX470" s="77"/>
      <c r="AY470" s="77"/>
      <c r="AZ470" s="77"/>
      <c r="BA470" s="77"/>
      <c r="BE470" s="193"/>
      <c r="BG470" s="78"/>
      <c r="BJ470" s="78"/>
      <c r="BN470" s="135" t="s">
        <v>1401</v>
      </c>
      <c r="BO470" s="139"/>
      <c r="BU470" s="77">
        <v>8000</v>
      </c>
      <c r="BV470" s="77">
        <v>6.3</v>
      </c>
      <c r="BW470" s="77">
        <v>31.5</v>
      </c>
      <c r="BX470" s="77">
        <v>0.46</v>
      </c>
      <c r="BY470" s="77">
        <v>30.8</v>
      </c>
      <c r="BZ470" s="77">
        <v>31.3</v>
      </c>
      <c r="CA470" s="77" t="s">
        <v>830</v>
      </c>
      <c r="CB470" s="78"/>
    </row>
    <row r="471" spans="1:80" x14ac:dyDescent="0.25">
      <c r="A471" s="96">
        <f t="shared" si="27"/>
        <v>465</v>
      </c>
      <c r="B471" s="134" t="s">
        <v>335</v>
      </c>
      <c r="D471" s="134" t="s">
        <v>2697</v>
      </c>
      <c r="E471" s="134" t="s">
        <v>2726</v>
      </c>
      <c r="F471" s="1">
        <v>310</v>
      </c>
      <c r="G471" s="86">
        <v>42991</v>
      </c>
      <c r="H471" s="87" t="s">
        <v>2698</v>
      </c>
      <c r="I471" s="134"/>
      <c r="J471" s="134" t="s">
        <v>26</v>
      </c>
      <c r="K471" s="134" t="s">
        <v>27</v>
      </c>
      <c r="L471" s="87"/>
      <c r="M471" s="131" t="s">
        <v>2570</v>
      </c>
      <c r="N471" s="107"/>
      <c r="P471" s="87" t="str">
        <f>IF(COUNTIF(L471:O471,"=*")&gt;1,"Multiple", IF(L471="P","Surface",IF(M471="P", "Underground",IF(N471="P", "Placer", IF(O471="P", "Solution","")))))</f>
        <v>Underground</v>
      </c>
      <c r="Q471" s="95" t="s">
        <v>11</v>
      </c>
      <c r="R471" s="93" t="s">
        <v>2570</v>
      </c>
      <c r="S471" s="33"/>
      <c r="T471" s="12">
        <v>41.8626436658</v>
      </c>
      <c r="U471" s="13">
        <v>-106.586494798</v>
      </c>
      <c r="V471" s="144">
        <v>22</v>
      </c>
      <c r="W471" s="144">
        <v>82</v>
      </c>
      <c r="X471" s="137">
        <v>24</v>
      </c>
      <c r="Y471" s="138"/>
      <c r="Z471" s="134" t="s">
        <v>8</v>
      </c>
      <c r="AA471" s="87" t="s">
        <v>3205</v>
      </c>
      <c r="AB471" s="134" t="s">
        <v>7</v>
      </c>
      <c r="AC471" s="134" t="s">
        <v>7</v>
      </c>
      <c r="AD471" s="124" t="s">
        <v>2701</v>
      </c>
      <c r="AE471" s="125" t="s">
        <v>2702</v>
      </c>
      <c r="AF471" s="6" t="s">
        <v>807</v>
      </c>
      <c r="AH471" s="6" t="s">
        <v>26</v>
      </c>
      <c r="AI471" s="6" t="s">
        <v>1408</v>
      </c>
      <c r="AJ471" s="107"/>
      <c r="AO471" s="88" t="s">
        <v>2528</v>
      </c>
      <c r="AQ471" s="136"/>
      <c r="AR471" s="107" t="s">
        <v>2570</v>
      </c>
      <c r="AS471" s="6" t="s">
        <v>934</v>
      </c>
      <c r="AT471" s="6" t="s">
        <v>934</v>
      </c>
      <c r="AU471" s="76">
        <v>1918</v>
      </c>
      <c r="AV471" s="76">
        <v>1919</v>
      </c>
      <c r="BA471" s="76">
        <v>1919</v>
      </c>
      <c r="BG471" s="107"/>
      <c r="BJ471" s="107"/>
      <c r="BN471" s="6" t="s">
        <v>1406</v>
      </c>
      <c r="BO471" s="131" t="s">
        <v>3170</v>
      </c>
      <c r="BR471" s="15" t="s">
        <v>1405</v>
      </c>
      <c r="BU471" s="76"/>
      <c r="BV471" s="76"/>
      <c r="BW471" s="76"/>
      <c r="BX471" s="76"/>
      <c r="BY471" s="76"/>
      <c r="BZ471" s="76"/>
      <c r="CA471" s="76"/>
      <c r="CB471" s="107"/>
    </row>
    <row r="472" spans="1:80" x14ac:dyDescent="0.25">
      <c r="A472" s="96">
        <f t="shared" si="27"/>
        <v>466</v>
      </c>
      <c r="B472" s="134" t="s">
        <v>335</v>
      </c>
      <c r="C472" s="76" t="s">
        <v>2460</v>
      </c>
      <c r="D472" s="92" t="s">
        <v>2575</v>
      </c>
      <c r="E472" s="134"/>
      <c r="F472" s="1">
        <f>F469+1</f>
        <v>310</v>
      </c>
      <c r="G472" s="86">
        <v>42991</v>
      </c>
      <c r="H472" s="87" t="s">
        <v>2698</v>
      </c>
      <c r="I472" s="134"/>
      <c r="J472" s="134" t="s">
        <v>26</v>
      </c>
      <c r="K472" s="134" t="s">
        <v>27</v>
      </c>
      <c r="L472" s="87"/>
      <c r="M472" s="131" t="s">
        <v>2570</v>
      </c>
      <c r="N472" s="107"/>
      <c r="P472" s="87" t="str">
        <f>IF(COUNTIF(L472:O472,"=*")&gt;1,"Multiple", IF(L472="P","Surface",IF(M472="P", "Underground",IF(N472="P", "Placer", IF(O472="P", "Solution","")))))</f>
        <v>Underground</v>
      </c>
      <c r="Q472" s="95" t="s">
        <v>11</v>
      </c>
      <c r="R472" s="93" t="s">
        <v>2570</v>
      </c>
      <c r="S472" s="33"/>
      <c r="T472" s="12">
        <v>41.8626436658</v>
      </c>
      <c r="U472" s="13">
        <v>-106.586494798</v>
      </c>
      <c r="V472" s="144">
        <v>22</v>
      </c>
      <c r="W472" s="144">
        <v>82</v>
      </c>
      <c r="X472" s="137">
        <v>24</v>
      </c>
      <c r="Y472" s="138"/>
      <c r="Z472" s="134" t="s">
        <v>8</v>
      </c>
      <c r="AA472" s="87" t="s">
        <v>3205</v>
      </c>
      <c r="AB472" s="134" t="s">
        <v>7</v>
      </c>
      <c r="AC472" s="134" t="s">
        <v>7</v>
      </c>
      <c r="AD472" s="124" t="s">
        <v>2701</v>
      </c>
      <c r="AE472" s="125" t="s">
        <v>2702</v>
      </c>
      <c r="AF472" s="6" t="s">
        <v>807</v>
      </c>
      <c r="AH472" s="6" t="s">
        <v>26</v>
      </c>
      <c r="AI472" s="6" t="s">
        <v>1408</v>
      </c>
      <c r="AJ472" s="107"/>
      <c r="AO472" s="88" t="s">
        <v>2528</v>
      </c>
      <c r="AQ472" s="136"/>
      <c r="AR472" s="107" t="s">
        <v>2570</v>
      </c>
      <c r="AS472" s="6" t="s">
        <v>934</v>
      </c>
      <c r="AT472" s="6" t="s">
        <v>934</v>
      </c>
      <c r="AU472" s="76">
        <v>1918</v>
      </c>
      <c r="AV472" s="76">
        <v>1919</v>
      </c>
      <c r="BA472" s="76">
        <v>1919</v>
      </c>
      <c r="BG472" s="107"/>
      <c r="BJ472" s="107"/>
      <c r="BN472" s="6" t="s">
        <v>1406</v>
      </c>
      <c r="BO472" s="131" t="s">
        <v>3170</v>
      </c>
      <c r="BR472" s="15" t="s">
        <v>1405</v>
      </c>
      <c r="BU472" s="76">
        <v>10540</v>
      </c>
      <c r="BV472" s="76">
        <v>6.04</v>
      </c>
      <c r="BW472" s="76">
        <v>13.82</v>
      </c>
      <c r="BX472" s="76">
        <v>0.47</v>
      </c>
      <c r="BY472" s="76">
        <v>37.450000000000003</v>
      </c>
      <c r="BZ472" s="76">
        <v>42.7</v>
      </c>
      <c r="CA472" s="76" t="s">
        <v>1344</v>
      </c>
      <c r="CB472" s="107"/>
    </row>
    <row r="473" spans="1:80" s="2" customFormat="1" x14ac:dyDescent="0.25">
      <c r="A473" s="96">
        <f t="shared" si="27"/>
        <v>467</v>
      </c>
      <c r="B473" s="135" t="s">
        <v>335</v>
      </c>
      <c r="C473" s="77" t="s">
        <v>1404</v>
      </c>
      <c r="D473" s="92" t="s">
        <v>2575</v>
      </c>
      <c r="E473" s="135"/>
      <c r="F473" s="1">
        <v>310</v>
      </c>
      <c r="G473" s="86">
        <v>42991</v>
      </c>
      <c r="H473" s="87" t="s">
        <v>2698</v>
      </c>
      <c r="I473" s="135"/>
      <c r="J473" s="135" t="s">
        <v>26</v>
      </c>
      <c r="K473" s="135" t="s">
        <v>27</v>
      </c>
      <c r="L473" s="77"/>
      <c r="M473" s="131" t="s">
        <v>2570</v>
      </c>
      <c r="P473" s="87" t="str">
        <f>IF(COUNTIF(L473:O473,"=*")&gt;1,"Multiple", IF(L473="P","Surface",IF(M473="P", "Underground",IF(N473="P", "Placer", IF(O473="P", "Solution","")))))</f>
        <v>Underground</v>
      </c>
      <c r="Q473" s="95" t="s">
        <v>11</v>
      </c>
      <c r="R473" s="93" t="s">
        <v>2570</v>
      </c>
      <c r="S473" s="33"/>
      <c r="T473" s="12">
        <v>41.8626436658</v>
      </c>
      <c r="U473" s="13">
        <v>-106.586494798</v>
      </c>
      <c r="V473" s="141"/>
      <c r="W473" s="141"/>
      <c r="X473" s="142"/>
      <c r="Y473" s="143"/>
      <c r="Z473" s="135" t="s">
        <v>8</v>
      </c>
      <c r="AA473" s="87" t="s">
        <v>3205</v>
      </c>
      <c r="AB473" s="135" t="s">
        <v>7</v>
      </c>
      <c r="AC473" s="135" t="s">
        <v>7</v>
      </c>
      <c r="AD473" s="124" t="s">
        <v>2701</v>
      </c>
      <c r="AE473" s="125" t="s">
        <v>2702</v>
      </c>
      <c r="AF473" s="7"/>
      <c r="AG473" s="2">
        <v>25</v>
      </c>
      <c r="AH473" s="6" t="s">
        <v>26</v>
      </c>
      <c r="AI473" s="6" t="s">
        <v>1408</v>
      </c>
      <c r="AO473" s="88" t="s">
        <v>2528</v>
      </c>
      <c r="AQ473" s="141"/>
      <c r="AR473" s="107" t="s">
        <v>2570</v>
      </c>
      <c r="AS473" s="7"/>
      <c r="AT473" s="7"/>
      <c r="AU473" s="77"/>
      <c r="AV473" s="77"/>
      <c r="AW473" s="77"/>
      <c r="AX473" s="77"/>
      <c r="AY473" s="77"/>
      <c r="AZ473" s="77"/>
      <c r="BA473" s="77"/>
      <c r="BE473" s="16"/>
      <c r="BN473" s="7"/>
      <c r="BO473" s="139" t="s">
        <v>3171</v>
      </c>
      <c r="BU473" s="77"/>
      <c r="BV473" s="77">
        <v>5.68</v>
      </c>
      <c r="BW473" s="77">
        <v>13.12</v>
      </c>
      <c r="BX473" s="77">
        <v>0.45</v>
      </c>
      <c r="BY473" s="77">
        <v>41.42</v>
      </c>
      <c r="BZ473" s="77">
        <v>39.78</v>
      </c>
      <c r="CA473" s="77" t="s">
        <v>830</v>
      </c>
    </row>
    <row r="474" spans="1:80" x14ac:dyDescent="0.25">
      <c r="A474" s="96">
        <f t="shared" si="27"/>
        <v>468</v>
      </c>
      <c r="B474" s="134" t="s">
        <v>336</v>
      </c>
      <c r="D474" s="134" t="s">
        <v>2697</v>
      </c>
      <c r="E474" s="134" t="s">
        <v>2726</v>
      </c>
      <c r="F474" s="1">
        <f>F473+1</f>
        <v>311</v>
      </c>
      <c r="G474" s="86">
        <v>42991</v>
      </c>
      <c r="H474" s="87" t="s">
        <v>2698</v>
      </c>
      <c r="I474" s="134"/>
      <c r="J474" s="134" t="s">
        <v>26</v>
      </c>
      <c r="K474" s="134" t="s">
        <v>27</v>
      </c>
      <c r="L474" s="87"/>
      <c r="M474" s="131" t="s">
        <v>2570</v>
      </c>
      <c r="N474" s="107"/>
      <c r="P474" s="87" t="str">
        <f>IF(COUNTIF(L474:O474,"=*")&gt;1,"Multiple", IF(L474="P","Surface",IF(M474="P", "Underground",IF(N474="P", "Placer", IF(O474="P", "Solution","")))))</f>
        <v>Underground</v>
      </c>
      <c r="Q474" s="95" t="s">
        <v>11</v>
      </c>
      <c r="R474" s="93" t="s">
        <v>2570</v>
      </c>
      <c r="S474" s="33"/>
      <c r="T474" s="12">
        <v>41.848253987</v>
      </c>
      <c r="U474" s="13">
        <v>-106.56756699899999</v>
      </c>
      <c r="V474" s="144">
        <v>22</v>
      </c>
      <c r="W474" s="144">
        <v>81</v>
      </c>
      <c r="X474" s="137">
        <v>30</v>
      </c>
      <c r="Y474" s="138"/>
      <c r="Z474" s="134" t="s">
        <v>8</v>
      </c>
      <c r="AA474" s="87" t="s">
        <v>3206</v>
      </c>
      <c r="AB474" s="134" t="s">
        <v>22</v>
      </c>
      <c r="AC474" s="134" t="s">
        <v>6</v>
      </c>
      <c r="AD474" s="124" t="s">
        <v>2701</v>
      </c>
      <c r="AE474" s="125" t="s">
        <v>2702</v>
      </c>
      <c r="AF474" s="7" t="s">
        <v>1372</v>
      </c>
      <c r="AH474" s="6" t="s">
        <v>26</v>
      </c>
      <c r="AI474" s="6" t="s">
        <v>1408</v>
      </c>
      <c r="AJ474" s="107"/>
      <c r="AO474" s="88" t="s">
        <v>2528</v>
      </c>
      <c r="AQ474" s="136"/>
      <c r="AR474" s="107" t="s">
        <v>2570</v>
      </c>
      <c r="AS474" s="6" t="s">
        <v>934</v>
      </c>
      <c r="AT474" s="6" t="s">
        <v>934</v>
      </c>
      <c r="AU474" s="76">
        <v>1929</v>
      </c>
      <c r="AV474" s="76">
        <v>1933</v>
      </c>
      <c r="BA474" s="76">
        <v>1933</v>
      </c>
      <c r="BE474" s="197">
        <v>38918</v>
      </c>
      <c r="BF474" s="97"/>
      <c r="BG474" s="107"/>
      <c r="BJ474" s="107"/>
      <c r="BM474" s="1" t="s">
        <v>2705</v>
      </c>
      <c r="BN474" s="6" t="s">
        <v>1336</v>
      </c>
      <c r="BO474" s="131" t="s">
        <v>7</v>
      </c>
      <c r="BR474" s="15" t="s">
        <v>1407</v>
      </c>
      <c r="BU474" s="76"/>
      <c r="BV474" s="76"/>
      <c r="BW474" s="76"/>
      <c r="BX474" s="76"/>
      <c r="BY474" s="76"/>
      <c r="BZ474" s="76"/>
      <c r="CA474" s="76"/>
      <c r="CB474" s="107"/>
    </row>
    <row r="475" spans="1:80" x14ac:dyDescent="0.25">
      <c r="A475" s="96">
        <f t="shared" si="27"/>
        <v>469</v>
      </c>
      <c r="B475" s="134" t="s">
        <v>337</v>
      </c>
      <c r="D475" s="134" t="s">
        <v>2697</v>
      </c>
      <c r="E475" s="134" t="s">
        <v>2726</v>
      </c>
      <c r="F475" s="1">
        <f>F474+1</f>
        <v>312</v>
      </c>
      <c r="G475" s="86">
        <v>42991</v>
      </c>
      <c r="H475" s="87" t="s">
        <v>2698</v>
      </c>
      <c r="I475" s="134" t="s">
        <v>807</v>
      </c>
      <c r="J475" s="134" t="s">
        <v>26</v>
      </c>
      <c r="K475" s="134" t="s">
        <v>27</v>
      </c>
      <c r="L475" s="87"/>
      <c r="M475" s="131" t="s">
        <v>2570</v>
      </c>
      <c r="N475" s="107"/>
      <c r="P475" s="87" t="str">
        <f>IF(COUNTIF(L475:O475,"=*")&gt;1,"Multiple", IF(L475="P","Surface",IF(M475="P", "Underground",IF(N475="P", "Placer", IF(O475="P", "Solution","")))))</f>
        <v>Underground</v>
      </c>
      <c r="Q475" s="95" t="s">
        <v>11</v>
      </c>
      <c r="R475" s="93" t="s">
        <v>2570</v>
      </c>
      <c r="S475" s="33"/>
      <c r="T475" s="12">
        <v>41.833679608099999</v>
      </c>
      <c r="U475" s="13">
        <v>-106.548302158</v>
      </c>
      <c r="V475" s="144">
        <v>22</v>
      </c>
      <c r="W475" s="144">
        <v>81</v>
      </c>
      <c r="X475" s="137">
        <v>32</v>
      </c>
      <c r="Y475" s="138"/>
      <c r="Z475" s="134" t="s">
        <v>8</v>
      </c>
      <c r="AA475" s="87" t="s">
        <v>3206</v>
      </c>
      <c r="AB475" s="134" t="s">
        <v>7</v>
      </c>
      <c r="AC475" s="134" t="s">
        <v>7</v>
      </c>
      <c r="AD475" s="124" t="s">
        <v>2701</v>
      </c>
      <c r="AE475" s="125" t="s">
        <v>2702</v>
      </c>
      <c r="AF475" s="6" t="s">
        <v>1372</v>
      </c>
      <c r="AG475" s="1">
        <v>19</v>
      </c>
      <c r="AH475" s="6" t="s">
        <v>26</v>
      </c>
      <c r="AI475" s="6" t="s">
        <v>1408</v>
      </c>
      <c r="AJ475" s="107"/>
      <c r="AO475" s="88" t="s">
        <v>2528</v>
      </c>
      <c r="AQ475" s="136"/>
      <c r="AR475" s="107" t="s">
        <v>2570</v>
      </c>
      <c r="AS475" s="6" t="s">
        <v>1410</v>
      </c>
      <c r="AT475" s="6" t="s">
        <v>1410</v>
      </c>
      <c r="AU475" s="76">
        <v>1976</v>
      </c>
      <c r="AV475" s="76">
        <v>1976</v>
      </c>
      <c r="BA475" s="76">
        <v>1976</v>
      </c>
      <c r="BE475" s="184"/>
      <c r="BG475" s="107"/>
      <c r="BJ475" s="107"/>
      <c r="BO475" s="131" t="s">
        <v>7</v>
      </c>
      <c r="BU475" s="76"/>
      <c r="BV475" s="76"/>
      <c r="BW475" s="76"/>
      <c r="BX475" s="76"/>
      <c r="BY475" s="76"/>
      <c r="BZ475" s="76"/>
      <c r="CA475" s="76"/>
      <c r="CB475" s="107"/>
    </row>
    <row r="476" spans="1:80" s="2" customFormat="1" x14ac:dyDescent="0.25">
      <c r="A476" s="96">
        <f t="shared" si="27"/>
        <v>470</v>
      </c>
      <c r="B476" s="135" t="s">
        <v>337</v>
      </c>
      <c r="C476" s="77" t="s">
        <v>2460</v>
      </c>
      <c r="D476" s="92" t="s">
        <v>2575</v>
      </c>
      <c r="E476" s="135"/>
      <c r="F476" s="2">
        <v>312</v>
      </c>
      <c r="G476" s="89">
        <v>42991</v>
      </c>
      <c r="H476" s="79" t="s">
        <v>2698</v>
      </c>
      <c r="I476" s="135" t="s">
        <v>807</v>
      </c>
      <c r="J476" s="135" t="s">
        <v>26</v>
      </c>
      <c r="K476" s="135" t="s">
        <v>27</v>
      </c>
      <c r="L476" s="79"/>
      <c r="M476" s="139"/>
      <c r="N476" s="78"/>
      <c r="P476" s="79" t="str">
        <f>IF(COUNTIF(L476:O476,"=*")&gt;1,"Multiple", IF(L476="P","Surface",IF(M476="P", "Underground",IF(N476="P", "Placer", IF(O476="P", "Solution","")))))</f>
        <v/>
      </c>
      <c r="Q476" s="95" t="s">
        <v>2486</v>
      </c>
      <c r="R476" s="90" t="s">
        <v>2570</v>
      </c>
      <c r="S476" s="34"/>
      <c r="T476" s="26">
        <v>41.833679608099999</v>
      </c>
      <c r="U476" s="27">
        <v>-106.548302158</v>
      </c>
      <c r="V476" s="145">
        <v>22</v>
      </c>
      <c r="W476" s="145">
        <v>81</v>
      </c>
      <c r="X476" s="142">
        <v>32</v>
      </c>
      <c r="Y476" s="143"/>
      <c r="Z476" s="135" t="s">
        <v>8</v>
      </c>
      <c r="AA476" s="87" t="s">
        <v>3206</v>
      </c>
      <c r="AB476" s="135" t="s">
        <v>7</v>
      </c>
      <c r="AC476" s="135" t="s">
        <v>7</v>
      </c>
      <c r="AD476" s="124" t="s">
        <v>2701</v>
      </c>
      <c r="AE476" s="125" t="s">
        <v>2702</v>
      </c>
      <c r="AF476" s="7" t="s">
        <v>1372</v>
      </c>
      <c r="AG476" s="2">
        <v>19</v>
      </c>
      <c r="AH476" s="6" t="s">
        <v>26</v>
      </c>
      <c r="AI476" s="6" t="s">
        <v>1408</v>
      </c>
      <c r="AJ476" s="78"/>
      <c r="AO476" s="91" t="s">
        <v>2528</v>
      </c>
      <c r="AQ476" s="141"/>
      <c r="AR476" s="107" t="s">
        <v>2570</v>
      </c>
      <c r="AS476" s="7" t="s">
        <v>1410</v>
      </c>
      <c r="AT476" s="7" t="s">
        <v>1410</v>
      </c>
      <c r="AU476" s="77">
        <v>1976</v>
      </c>
      <c r="AV476" s="77">
        <v>1976</v>
      </c>
      <c r="AW476" s="77"/>
      <c r="AX476" s="77"/>
      <c r="AY476" s="77"/>
      <c r="AZ476" s="77"/>
      <c r="BA476" s="77">
        <v>1976</v>
      </c>
      <c r="BE476" s="186"/>
      <c r="BG476" s="78"/>
      <c r="BJ476" s="78"/>
      <c r="BN476" s="7"/>
      <c r="BO476" s="139" t="s">
        <v>7</v>
      </c>
      <c r="BU476" s="77">
        <v>10288</v>
      </c>
      <c r="BV476" s="77">
        <v>13.77</v>
      </c>
      <c r="BW476" s="77">
        <v>11.47</v>
      </c>
      <c r="BX476" s="77">
        <v>0.73</v>
      </c>
      <c r="BY476" s="77"/>
      <c r="BZ476" s="77"/>
      <c r="CA476" s="77"/>
      <c r="CB476" s="78"/>
    </row>
    <row r="477" spans="1:80" s="2" customFormat="1" x14ac:dyDescent="0.25">
      <c r="A477" s="96">
        <f t="shared" si="27"/>
        <v>471</v>
      </c>
      <c r="B477" s="135" t="s">
        <v>337</v>
      </c>
      <c r="C477" s="77" t="s">
        <v>2462</v>
      </c>
      <c r="D477" s="92" t="s">
        <v>2575</v>
      </c>
      <c r="E477" s="135"/>
      <c r="F477" s="1">
        <v>312</v>
      </c>
      <c r="G477" s="86">
        <v>42991</v>
      </c>
      <c r="H477" s="87" t="s">
        <v>2698</v>
      </c>
      <c r="I477" s="135" t="s">
        <v>807</v>
      </c>
      <c r="J477" s="135" t="s">
        <v>26</v>
      </c>
      <c r="K477" s="135" t="s">
        <v>27</v>
      </c>
      <c r="L477" s="77"/>
      <c r="M477" s="131"/>
      <c r="P477" s="87" t="str">
        <f>IF(COUNTIF(L477:O477,"=*")&gt;1,"Multiple", IF(L477="P","Surface",IF(M477="P", "Underground",IF(N477="P", "Placer", IF(O477="P", "Solution","")))))</f>
        <v/>
      </c>
      <c r="Q477" s="95" t="s">
        <v>2486</v>
      </c>
      <c r="R477" s="93" t="s">
        <v>2570</v>
      </c>
      <c r="S477" s="33"/>
      <c r="T477" s="12">
        <v>41.833679608099999</v>
      </c>
      <c r="U477" s="13">
        <v>-106.548302158</v>
      </c>
      <c r="V477" s="141"/>
      <c r="W477" s="141"/>
      <c r="X477" s="142"/>
      <c r="Y477" s="143"/>
      <c r="Z477" s="135" t="s">
        <v>8</v>
      </c>
      <c r="AA477" s="87" t="s">
        <v>3206</v>
      </c>
      <c r="AB477" s="135" t="s">
        <v>7</v>
      </c>
      <c r="AC477" s="135" t="s">
        <v>7</v>
      </c>
      <c r="AD477" s="124" t="s">
        <v>2701</v>
      </c>
      <c r="AE477" s="125" t="s">
        <v>2702</v>
      </c>
      <c r="AF477" s="7" t="s">
        <v>1411</v>
      </c>
      <c r="AG477" s="2">
        <v>5</v>
      </c>
      <c r="AH477" s="6" t="s">
        <v>26</v>
      </c>
      <c r="AI477" s="6" t="s">
        <v>1408</v>
      </c>
      <c r="AO477" s="88" t="s">
        <v>2528</v>
      </c>
      <c r="AQ477" s="141"/>
      <c r="AR477" s="107" t="s">
        <v>2570</v>
      </c>
      <c r="AS477" s="7"/>
      <c r="AT477" s="7"/>
      <c r="AU477" s="77"/>
      <c r="AV477" s="77"/>
      <c r="AW477" s="77"/>
      <c r="AX477" s="77"/>
      <c r="AY477" s="77"/>
      <c r="AZ477" s="77"/>
      <c r="BA477" s="77"/>
      <c r="BE477" s="193"/>
      <c r="BN477" s="7"/>
      <c r="BO477" s="139" t="s">
        <v>7</v>
      </c>
      <c r="BU477" s="77">
        <v>9880</v>
      </c>
      <c r="BV477" s="77">
        <v>19.899999999999999</v>
      </c>
      <c r="BW477" s="77">
        <v>9.56</v>
      </c>
      <c r="BX477" s="77">
        <v>1.42</v>
      </c>
      <c r="BY477" s="77"/>
      <c r="BZ477" s="77"/>
      <c r="CA477" s="77"/>
    </row>
    <row r="478" spans="1:80" s="2" customFormat="1" x14ac:dyDescent="0.25">
      <c r="A478" s="96">
        <f t="shared" si="27"/>
        <v>472</v>
      </c>
      <c r="B478" s="135" t="s">
        <v>337</v>
      </c>
      <c r="C478" s="77" t="s">
        <v>2750</v>
      </c>
      <c r="D478" s="92" t="s">
        <v>2575</v>
      </c>
      <c r="E478" s="135"/>
      <c r="F478" s="1">
        <v>312</v>
      </c>
      <c r="G478" s="86">
        <v>42991</v>
      </c>
      <c r="H478" s="87" t="s">
        <v>2698</v>
      </c>
      <c r="I478" s="135" t="s">
        <v>807</v>
      </c>
      <c r="J478" s="135" t="s">
        <v>26</v>
      </c>
      <c r="K478" s="135" t="s">
        <v>27</v>
      </c>
      <c r="L478" s="77"/>
      <c r="M478" s="131"/>
      <c r="P478" s="87" t="str">
        <f>IF(COUNTIF(L478:O478,"=*")&gt;1,"Multiple", IF(L478="P","Surface",IF(M478="P", "Underground",IF(N478="P", "Placer", IF(O478="P", "Solution","")))))</f>
        <v/>
      </c>
      <c r="Q478" s="95" t="s">
        <v>2486</v>
      </c>
      <c r="R478" s="93" t="s">
        <v>2570</v>
      </c>
      <c r="S478" s="33"/>
      <c r="T478" s="12">
        <v>41.833679608099999</v>
      </c>
      <c r="U478" s="13">
        <v>-106.548302158</v>
      </c>
      <c r="V478" s="141"/>
      <c r="W478" s="141"/>
      <c r="X478" s="142"/>
      <c r="Y478" s="143"/>
      <c r="Z478" s="135" t="s">
        <v>8</v>
      </c>
      <c r="AA478" s="87" t="s">
        <v>3206</v>
      </c>
      <c r="AB478" s="135" t="s">
        <v>7</v>
      </c>
      <c r="AC478" s="135" t="s">
        <v>7</v>
      </c>
      <c r="AD478" s="124" t="s">
        <v>2701</v>
      </c>
      <c r="AE478" s="125" t="s">
        <v>2702</v>
      </c>
      <c r="AF478" s="7" t="s">
        <v>1412</v>
      </c>
      <c r="AG478" s="2">
        <v>8</v>
      </c>
      <c r="AH478" s="6" t="s">
        <v>26</v>
      </c>
      <c r="AI478" s="6" t="s">
        <v>1408</v>
      </c>
      <c r="AO478" s="88" t="s">
        <v>2528</v>
      </c>
      <c r="AQ478" s="141"/>
      <c r="AR478" s="107" t="s">
        <v>2570</v>
      </c>
      <c r="AS478" s="7"/>
      <c r="AT478" s="7"/>
      <c r="AU478" s="77"/>
      <c r="AV478" s="77"/>
      <c r="AW478" s="77"/>
      <c r="AX478" s="77"/>
      <c r="AY478" s="77"/>
      <c r="AZ478" s="77"/>
      <c r="BA478" s="77"/>
      <c r="BE478" s="193"/>
      <c r="BN478" s="7"/>
      <c r="BO478" s="139" t="s">
        <v>7</v>
      </c>
      <c r="BU478" s="77">
        <v>10085</v>
      </c>
      <c r="BV478" s="77">
        <v>15.19</v>
      </c>
      <c r="BW478" s="77">
        <v>12.18</v>
      </c>
      <c r="BX478" s="77">
        <v>0.89</v>
      </c>
      <c r="BY478" s="77"/>
      <c r="BZ478" s="77"/>
      <c r="CA478" s="77"/>
    </row>
    <row r="479" spans="1:80" s="2" customFormat="1" x14ac:dyDescent="0.25">
      <c r="A479" s="96">
        <f t="shared" si="27"/>
        <v>473</v>
      </c>
      <c r="B479" s="135" t="s">
        <v>337</v>
      </c>
      <c r="C479" s="77" t="s">
        <v>2461</v>
      </c>
      <c r="D479" s="92" t="s">
        <v>2575</v>
      </c>
      <c r="E479" s="135"/>
      <c r="F479" s="1">
        <v>312</v>
      </c>
      <c r="G479" s="86">
        <v>42991</v>
      </c>
      <c r="H479" s="87" t="s">
        <v>2698</v>
      </c>
      <c r="I479" s="135" t="s">
        <v>807</v>
      </c>
      <c r="J479" s="135" t="s">
        <v>26</v>
      </c>
      <c r="K479" s="135" t="s">
        <v>27</v>
      </c>
      <c r="L479" s="77"/>
      <c r="M479" s="131"/>
      <c r="P479" s="87" t="str">
        <f>IF(COUNTIF(L479:O479,"=*")&gt;1,"Multiple", IF(L479="P","Surface",IF(M479="P", "Underground",IF(N479="P", "Placer", IF(O479="P", "Solution","")))))</f>
        <v/>
      </c>
      <c r="Q479" s="95" t="s">
        <v>2486</v>
      </c>
      <c r="R479" s="93" t="s">
        <v>2570</v>
      </c>
      <c r="S479" s="33"/>
      <c r="T479" s="12">
        <v>41.833679608099999</v>
      </c>
      <c r="U479" s="13">
        <v>-106.548302158</v>
      </c>
      <c r="V479" s="141"/>
      <c r="W479" s="141"/>
      <c r="X479" s="142"/>
      <c r="Y479" s="143"/>
      <c r="Z479" s="135" t="s">
        <v>8</v>
      </c>
      <c r="AA479" s="87" t="s">
        <v>3206</v>
      </c>
      <c r="AB479" s="135" t="s">
        <v>7</v>
      </c>
      <c r="AC479" s="135" t="s">
        <v>7</v>
      </c>
      <c r="AD479" s="124" t="s">
        <v>2701</v>
      </c>
      <c r="AE479" s="125" t="s">
        <v>2702</v>
      </c>
      <c r="AF479" s="7" t="s">
        <v>1413</v>
      </c>
      <c r="AG479" s="2">
        <v>9</v>
      </c>
      <c r="AH479" s="6" t="s">
        <v>26</v>
      </c>
      <c r="AI479" s="6" t="s">
        <v>1408</v>
      </c>
      <c r="AO479" s="88" t="s">
        <v>2528</v>
      </c>
      <c r="AQ479" s="141"/>
      <c r="AR479" s="107" t="s">
        <v>2570</v>
      </c>
      <c r="AS479" s="7"/>
      <c r="AT479" s="7"/>
      <c r="AU479" s="77"/>
      <c r="AV479" s="77"/>
      <c r="AW479" s="77"/>
      <c r="AX479" s="77"/>
      <c r="AY479" s="77"/>
      <c r="AZ479" s="77"/>
      <c r="BA479" s="77"/>
      <c r="BE479" s="193"/>
      <c r="BN479" s="7"/>
      <c r="BO479" s="139" t="s">
        <v>7</v>
      </c>
      <c r="BU479" s="77">
        <v>9941</v>
      </c>
      <c r="BV479" s="77">
        <v>15.83</v>
      </c>
      <c r="BW479" s="77">
        <v>12.53</v>
      </c>
      <c r="BX479" s="77">
        <v>1.1499999999999999</v>
      </c>
      <c r="BY479" s="77"/>
      <c r="BZ479" s="77"/>
      <c r="CA479" s="77"/>
    </row>
    <row r="480" spans="1:80" x14ac:dyDescent="0.25">
      <c r="A480" s="96">
        <f t="shared" si="27"/>
        <v>474</v>
      </c>
      <c r="B480" s="134" t="s">
        <v>338</v>
      </c>
      <c r="D480" s="134" t="s">
        <v>2697</v>
      </c>
      <c r="E480" s="134" t="s">
        <v>2726</v>
      </c>
      <c r="F480" s="1">
        <f t="shared" ref="F480:F491" si="28">F479+1</f>
        <v>313</v>
      </c>
      <c r="G480" s="86">
        <v>42991</v>
      </c>
      <c r="H480" s="87" t="s">
        <v>2698</v>
      </c>
      <c r="I480" s="134"/>
      <c r="J480" s="134" t="s">
        <v>154</v>
      </c>
      <c r="K480" s="134" t="s">
        <v>16</v>
      </c>
      <c r="L480" s="131" t="s">
        <v>2570</v>
      </c>
      <c r="N480" s="107"/>
      <c r="P480" s="87" t="str">
        <f>IF(COUNTIF(L480:O480,"=*")&gt;1,"Multiple", IF(L480="P","Surface",IF(M480="P", "Underground",IF(N480="P", "Placer", IF(O480="P", "Solution","")))))</f>
        <v>Surface</v>
      </c>
      <c r="Q480" s="95" t="s">
        <v>3181</v>
      </c>
      <c r="R480" s="93" t="s">
        <v>2570</v>
      </c>
      <c r="S480" s="33"/>
      <c r="T480" s="12">
        <v>44.517500228800003</v>
      </c>
      <c r="U480" s="13">
        <v>-105.495269097</v>
      </c>
      <c r="V480" s="144">
        <v>52</v>
      </c>
      <c r="W480" s="144">
        <v>72</v>
      </c>
      <c r="X480" s="137">
        <v>3</v>
      </c>
      <c r="Y480" s="138"/>
      <c r="Z480" s="134" t="s">
        <v>30</v>
      </c>
      <c r="AA480" s="87" t="s">
        <v>3206</v>
      </c>
      <c r="AB480" s="134" t="s">
        <v>80</v>
      </c>
      <c r="AC480" s="134" t="s">
        <v>7</v>
      </c>
      <c r="AD480" s="124" t="s">
        <v>2701</v>
      </c>
      <c r="AE480" s="125" t="s">
        <v>2702</v>
      </c>
      <c r="AF480" s="6" t="s">
        <v>558</v>
      </c>
      <c r="AH480" s="21" t="s">
        <v>806</v>
      </c>
      <c r="AI480" s="6" t="s">
        <v>836</v>
      </c>
      <c r="AJ480" s="107"/>
      <c r="AO480" s="88" t="s">
        <v>2528</v>
      </c>
      <c r="AQ480" s="136"/>
      <c r="AR480" s="107" t="s">
        <v>2570</v>
      </c>
      <c r="BE480" s="197"/>
      <c r="BG480" s="107"/>
      <c r="BJ480" s="107"/>
      <c r="BO480" s="131" t="s">
        <v>7</v>
      </c>
      <c r="BR480" s="201"/>
      <c r="BU480" s="76"/>
      <c r="BV480" s="76"/>
      <c r="BW480" s="76"/>
      <c r="BX480" s="76"/>
      <c r="BY480" s="76"/>
      <c r="BZ480" s="76"/>
      <c r="CA480" s="76"/>
      <c r="CB480" s="107"/>
    </row>
    <row r="481" spans="1:80" s="2" customFormat="1" x14ac:dyDescent="0.25">
      <c r="A481" s="96">
        <f t="shared" si="27"/>
        <v>475</v>
      </c>
      <c r="B481" s="135" t="s">
        <v>338</v>
      </c>
      <c r="C481" s="77" t="s">
        <v>2460</v>
      </c>
      <c r="D481" s="92" t="s">
        <v>2575</v>
      </c>
      <c r="E481" s="135"/>
      <c r="F481" s="2">
        <v>313</v>
      </c>
      <c r="G481" s="89">
        <v>42991</v>
      </c>
      <c r="H481" s="79" t="s">
        <v>2698</v>
      </c>
      <c r="I481" s="135"/>
      <c r="J481" s="135" t="s">
        <v>154</v>
      </c>
      <c r="K481" s="135" t="s">
        <v>16</v>
      </c>
      <c r="L481" s="139"/>
      <c r="M481" s="77"/>
      <c r="N481" s="78"/>
      <c r="P481" s="79" t="str">
        <f>IF(COUNTIF(L481:O481,"=*")&gt;1,"Multiple", IF(L481="P","Surface",IF(M481="P", "Underground",IF(N481="P", "Placer", IF(O481="P", "Solution","")))))</f>
        <v/>
      </c>
      <c r="Q481" s="95" t="s">
        <v>2486</v>
      </c>
      <c r="R481" s="90" t="s">
        <v>2570</v>
      </c>
      <c r="S481" s="34"/>
      <c r="T481" s="26">
        <v>44.517500228800003</v>
      </c>
      <c r="U481" s="27">
        <v>-105.495269097</v>
      </c>
      <c r="V481" s="145">
        <v>52</v>
      </c>
      <c r="W481" s="145">
        <v>72</v>
      </c>
      <c r="X481" s="142">
        <v>3</v>
      </c>
      <c r="Y481" s="143"/>
      <c r="Z481" s="135" t="s">
        <v>30</v>
      </c>
      <c r="AA481" s="87" t="s">
        <v>3206</v>
      </c>
      <c r="AB481" s="135" t="s">
        <v>80</v>
      </c>
      <c r="AC481" s="135" t="s">
        <v>7</v>
      </c>
      <c r="AD481" s="124" t="s">
        <v>2701</v>
      </c>
      <c r="AE481" s="125" t="s">
        <v>2702</v>
      </c>
      <c r="AF481" s="7" t="s">
        <v>558</v>
      </c>
      <c r="AH481" s="21" t="s">
        <v>806</v>
      </c>
      <c r="AI481" s="6" t="s">
        <v>836</v>
      </c>
      <c r="AJ481" s="78"/>
      <c r="AO481" s="91" t="s">
        <v>2528</v>
      </c>
      <c r="AQ481" s="141"/>
      <c r="AR481" s="107" t="s">
        <v>2570</v>
      </c>
      <c r="AS481" s="7"/>
      <c r="AT481" s="7"/>
      <c r="AU481" s="77"/>
      <c r="AV481" s="77"/>
      <c r="AW481" s="77"/>
      <c r="AX481" s="77"/>
      <c r="AY481" s="77"/>
      <c r="AZ481" s="77"/>
      <c r="BA481" s="77"/>
      <c r="BE481" s="199"/>
      <c r="BG481" s="78"/>
      <c r="BJ481" s="78"/>
      <c r="BN481" s="7"/>
      <c r="BO481" s="139" t="s">
        <v>7</v>
      </c>
      <c r="BR481" s="202"/>
      <c r="BU481" s="77"/>
      <c r="BV481" s="77">
        <v>5.6</v>
      </c>
      <c r="BW481" s="77">
        <v>28.1</v>
      </c>
      <c r="BX481" s="77">
        <v>0.57999999999999996</v>
      </c>
      <c r="BY481" s="77">
        <v>33.200000000000003</v>
      </c>
      <c r="BZ481" s="77">
        <v>33.1</v>
      </c>
      <c r="CA481" s="77" t="s">
        <v>830</v>
      </c>
      <c r="CB481" s="78"/>
    </row>
    <row r="482" spans="1:80" x14ac:dyDescent="0.25">
      <c r="A482" s="96">
        <f t="shared" si="27"/>
        <v>476</v>
      </c>
      <c r="B482" s="134" t="s">
        <v>339</v>
      </c>
      <c r="D482" s="134" t="s">
        <v>2697</v>
      </c>
      <c r="E482" s="134" t="s">
        <v>2726</v>
      </c>
      <c r="F482" s="1">
        <f>F480+1</f>
        <v>314</v>
      </c>
      <c r="G482" s="86">
        <v>42991</v>
      </c>
      <c r="H482" s="87" t="s">
        <v>2698</v>
      </c>
      <c r="I482" s="134"/>
      <c r="J482" s="134" t="s">
        <v>231</v>
      </c>
      <c r="K482" s="134" t="s">
        <v>16</v>
      </c>
      <c r="L482" s="87"/>
      <c r="M482" s="131" t="s">
        <v>2570</v>
      </c>
      <c r="N482" s="107"/>
      <c r="P482" s="87" t="str">
        <f>IF(COUNTIF(L482:O482,"=*")&gt;1,"Multiple", IF(L482="P","Surface",IF(M482="P", "Underground",IF(N482="P", "Placer", IF(O482="P", "Solution","")))))</f>
        <v>Underground</v>
      </c>
      <c r="Q482" s="95" t="s">
        <v>2768</v>
      </c>
      <c r="R482" s="93" t="s">
        <v>2570</v>
      </c>
      <c r="S482" s="33"/>
      <c r="T482" s="12">
        <v>42.921930595699997</v>
      </c>
      <c r="U482" s="13">
        <v>-104.847151009</v>
      </c>
      <c r="V482" s="144">
        <v>34</v>
      </c>
      <c r="W482" s="144">
        <v>67</v>
      </c>
      <c r="X482" s="137">
        <v>13</v>
      </c>
      <c r="Y482" s="138"/>
      <c r="Z482" s="134" t="s">
        <v>340</v>
      </c>
      <c r="AA482" s="87" t="s">
        <v>3205</v>
      </c>
      <c r="AB482" s="134" t="s">
        <v>5</v>
      </c>
      <c r="AC482" s="134" t="s">
        <v>7</v>
      </c>
      <c r="AD482" s="124" t="s">
        <v>2701</v>
      </c>
      <c r="AE482" s="125" t="s">
        <v>2702</v>
      </c>
      <c r="AG482" s="2">
        <v>6</v>
      </c>
      <c r="AH482" s="21" t="s">
        <v>806</v>
      </c>
      <c r="AI482" s="6" t="s">
        <v>836</v>
      </c>
      <c r="AJ482" s="107"/>
      <c r="AM482" s="2"/>
      <c r="AN482" s="2"/>
      <c r="AO482" s="88" t="s">
        <v>2528</v>
      </c>
      <c r="AP482" s="2"/>
      <c r="AQ482" s="136"/>
      <c r="AR482" s="107" t="s">
        <v>2570</v>
      </c>
      <c r="AS482" s="6" t="s">
        <v>1414</v>
      </c>
      <c r="AT482" s="6" t="s">
        <v>1414</v>
      </c>
      <c r="AU482" s="76" t="s">
        <v>807</v>
      </c>
      <c r="AV482" s="76" t="s">
        <v>807</v>
      </c>
      <c r="BE482" s="197"/>
      <c r="BG482" s="107"/>
      <c r="BJ482" s="107"/>
      <c r="BO482" s="131" t="s">
        <v>2873</v>
      </c>
      <c r="BR482" s="1" t="s">
        <v>807</v>
      </c>
      <c r="BU482" s="77"/>
      <c r="BV482" s="77"/>
      <c r="BW482" s="77"/>
      <c r="BX482" s="77"/>
      <c r="BY482" s="76"/>
      <c r="BZ482" s="77"/>
      <c r="CA482" s="76"/>
      <c r="CB482" s="107"/>
    </row>
    <row r="483" spans="1:80" s="2" customFormat="1" x14ac:dyDescent="0.25">
      <c r="A483" s="96">
        <f t="shared" si="27"/>
        <v>477</v>
      </c>
      <c r="B483" s="135" t="s">
        <v>339</v>
      </c>
      <c r="C483" s="77" t="s">
        <v>2460</v>
      </c>
      <c r="D483" s="92" t="s">
        <v>2575</v>
      </c>
      <c r="E483" s="135"/>
      <c r="F483" s="2">
        <f>F481+1</f>
        <v>314</v>
      </c>
      <c r="G483" s="89">
        <v>42991</v>
      </c>
      <c r="H483" s="79" t="s">
        <v>2698</v>
      </c>
      <c r="I483" s="135"/>
      <c r="J483" s="135" t="s">
        <v>231</v>
      </c>
      <c r="K483" s="135" t="s">
        <v>16</v>
      </c>
      <c r="L483" s="79"/>
      <c r="M483" s="139"/>
      <c r="N483" s="78"/>
      <c r="P483" s="79" t="str">
        <f>IF(COUNTIF(L483:O483,"=*")&gt;1,"Multiple", IF(L483="P","Surface",IF(M483="P", "Underground",IF(N483="P", "Placer", IF(O483="P", "Solution","")))))</f>
        <v/>
      </c>
      <c r="Q483" s="95" t="s">
        <v>2486</v>
      </c>
      <c r="R483" s="90" t="s">
        <v>2570</v>
      </c>
      <c r="S483" s="34"/>
      <c r="T483" s="26">
        <v>42.921930595699997</v>
      </c>
      <c r="U483" s="27">
        <v>-104.847151009</v>
      </c>
      <c r="V483" s="145">
        <v>34</v>
      </c>
      <c r="W483" s="145">
        <v>67</v>
      </c>
      <c r="X483" s="142">
        <v>13</v>
      </c>
      <c r="Y483" s="143"/>
      <c r="Z483" s="135" t="s">
        <v>340</v>
      </c>
      <c r="AA483" s="87" t="s">
        <v>3205</v>
      </c>
      <c r="AB483" s="135" t="s">
        <v>5</v>
      </c>
      <c r="AC483" s="135" t="s">
        <v>7</v>
      </c>
      <c r="AD483" s="124" t="s">
        <v>2701</v>
      </c>
      <c r="AE483" s="125" t="s">
        <v>2702</v>
      </c>
      <c r="AF483" s="7"/>
      <c r="AG483" s="2">
        <v>6</v>
      </c>
      <c r="AH483" s="21" t="s">
        <v>806</v>
      </c>
      <c r="AI483" s="6" t="s">
        <v>836</v>
      </c>
      <c r="AJ483" s="78"/>
      <c r="AO483" s="91" t="s">
        <v>2528</v>
      </c>
      <c r="AQ483" s="141"/>
      <c r="AR483" s="107" t="s">
        <v>2570</v>
      </c>
      <c r="AS483" s="7" t="s">
        <v>1414</v>
      </c>
      <c r="AT483" s="7" t="s">
        <v>1414</v>
      </c>
      <c r="AU483" s="77" t="s">
        <v>807</v>
      </c>
      <c r="AV483" s="77" t="s">
        <v>807</v>
      </c>
      <c r="AW483" s="77"/>
      <c r="AX483" s="77"/>
      <c r="AY483" s="77"/>
      <c r="AZ483" s="77"/>
      <c r="BA483" s="77"/>
      <c r="BE483" s="199"/>
      <c r="BG483" s="78"/>
      <c r="BJ483" s="78"/>
      <c r="BN483" s="7"/>
      <c r="BO483" s="139" t="s">
        <v>2873</v>
      </c>
      <c r="BR483" s="2" t="s">
        <v>807</v>
      </c>
      <c r="BU483" s="77">
        <v>7664</v>
      </c>
      <c r="BV483" s="77">
        <v>7.36</v>
      </c>
      <c r="BW483" s="77">
        <v>29.87</v>
      </c>
      <c r="BX483" s="77">
        <v>0.79</v>
      </c>
      <c r="BY483" s="77">
        <v>28.06</v>
      </c>
      <c r="BZ483" s="77">
        <v>34.71</v>
      </c>
      <c r="CA483" s="77" t="s">
        <v>830</v>
      </c>
      <c r="CB483" s="78"/>
    </row>
    <row r="484" spans="1:80" x14ac:dyDescent="0.25">
      <c r="A484" s="96">
        <f t="shared" si="27"/>
        <v>478</v>
      </c>
      <c r="B484" s="134" t="s">
        <v>342</v>
      </c>
      <c r="D484" s="134" t="s">
        <v>2697</v>
      </c>
      <c r="E484" s="134" t="s">
        <v>2726</v>
      </c>
      <c r="F484" s="1">
        <f>F482+1</f>
        <v>315</v>
      </c>
      <c r="G484" s="86">
        <v>42991</v>
      </c>
      <c r="H484" s="87" t="s">
        <v>2698</v>
      </c>
      <c r="I484" s="134"/>
      <c r="J484" s="134" t="s">
        <v>31</v>
      </c>
      <c r="K484" s="134" t="s">
        <v>16</v>
      </c>
      <c r="L484" s="87"/>
      <c r="M484" s="131"/>
      <c r="N484" s="107"/>
      <c r="P484" s="87" t="str">
        <f>IF(COUNTIF(L484:O484,"=*")&gt;1,"Multiple", IF(L484="P","Surface",IF(M484="P", "Underground",IF(N484="P", "Placer", IF(O484="P", "Solution","")))))</f>
        <v/>
      </c>
      <c r="Q484" s="95" t="s">
        <v>2486</v>
      </c>
      <c r="R484" s="93" t="s">
        <v>2570</v>
      </c>
      <c r="S484" s="33"/>
      <c r="T484" s="12">
        <v>44.269061966499997</v>
      </c>
      <c r="U484" s="13">
        <v>-105.438510423</v>
      </c>
      <c r="V484" s="144">
        <v>50</v>
      </c>
      <c r="W484" s="144">
        <v>71</v>
      </c>
      <c r="X484" s="137">
        <v>31</v>
      </c>
      <c r="Y484" s="138"/>
      <c r="Z484" s="134" t="s">
        <v>30</v>
      </c>
      <c r="AA484" s="87" t="s">
        <v>3205</v>
      </c>
      <c r="AB484" s="134" t="s">
        <v>22</v>
      </c>
      <c r="AC484" s="134" t="s">
        <v>7</v>
      </c>
      <c r="AD484" s="124" t="s">
        <v>2701</v>
      </c>
      <c r="AE484" s="125" t="s">
        <v>2702</v>
      </c>
      <c r="AF484" s="6" t="s">
        <v>558</v>
      </c>
      <c r="AH484" s="21" t="s">
        <v>806</v>
      </c>
      <c r="AI484" s="6" t="s">
        <v>836</v>
      </c>
      <c r="AJ484" s="107"/>
      <c r="AO484" s="88" t="s">
        <v>2528</v>
      </c>
      <c r="AQ484" s="136"/>
      <c r="AR484" s="107" t="s">
        <v>2570</v>
      </c>
      <c r="BE484" s="184"/>
      <c r="BG484" s="107"/>
      <c r="BJ484" s="107"/>
      <c r="BO484" s="131" t="s">
        <v>2784</v>
      </c>
      <c r="BU484" s="76"/>
      <c r="BV484" s="76"/>
      <c r="BW484" s="76"/>
      <c r="BX484" s="76"/>
      <c r="BY484" s="76"/>
      <c r="BZ484" s="76"/>
      <c r="CA484" s="76"/>
      <c r="CB484" s="107"/>
    </row>
    <row r="485" spans="1:80" s="2" customFormat="1" x14ac:dyDescent="0.25">
      <c r="A485" s="96">
        <f t="shared" si="27"/>
        <v>479</v>
      </c>
      <c r="B485" s="135" t="s">
        <v>342</v>
      </c>
      <c r="C485" s="77"/>
      <c r="D485" s="135" t="s">
        <v>2697</v>
      </c>
      <c r="E485" s="135" t="s">
        <v>2726</v>
      </c>
      <c r="F485" s="2">
        <f>F483+1</f>
        <v>315</v>
      </c>
      <c r="G485" s="89">
        <v>42991</v>
      </c>
      <c r="H485" s="79" t="s">
        <v>2698</v>
      </c>
      <c r="I485" s="135"/>
      <c r="J485" s="135" t="s">
        <v>31</v>
      </c>
      <c r="K485" s="135" t="s">
        <v>16</v>
      </c>
      <c r="L485" s="79"/>
      <c r="M485" s="139" t="s">
        <v>2570</v>
      </c>
      <c r="N485" s="78"/>
      <c r="P485" s="79" t="str">
        <f>IF(COUNTIF(L485:O485,"=*")&gt;1,"Multiple", IF(L485="P","Surface",IF(M485="P", "Underground",IF(N485="P", "Placer", IF(O485="P", "Solution","")))))</f>
        <v>Underground</v>
      </c>
      <c r="Q485" s="95" t="s">
        <v>11</v>
      </c>
      <c r="R485" s="90" t="s">
        <v>2570</v>
      </c>
      <c r="S485" s="34"/>
      <c r="T485" s="26">
        <v>44.269061966499997</v>
      </c>
      <c r="U485" s="27">
        <v>-105.438510423</v>
      </c>
      <c r="V485" s="145">
        <v>50</v>
      </c>
      <c r="W485" s="145">
        <v>71</v>
      </c>
      <c r="X485" s="142">
        <v>31</v>
      </c>
      <c r="Y485" s="143"/>
      <c r="Z485" s="135" t="s">
        <v>30</v>
      </c>
      <c r="AA485" s="87" t="s">
        <v>3205</v>
      </c>
      <c r="AB485" s="135" t="s">
        <v>22</v>
      </c>
      <c r="AC485" s="135" t="s">
        <v>7</v>
      </c>
      <c r="AD485" s="124" t="s">
        <v>2701</v>
      </c>
      <c r="AE485" s="125" t="s">
        <v>2702</v>
      </c>
      <c r="AF485" s="7" t="s">
        <v>558</v>
      </c>
      <c r="AH485" s="21" t="s">
        <v>806</v>
      </c>
      <c r="AI485" s="6" t="s">
        <v>836</v>
      </c>
      <c r="AJ485" s="78"/>
      <c r="AO485" s="91" t="s">
        <v>2528</v>
      </c>
      <c r="AQ485" s="141"/>
      <c r="AR485" s="107" t="s">
        <v>2570</v>
      </c>
      <c r="AS485" s="7"/>
      <c r="AT485" s="7"/>
      <c r="AU485" s="77"/>
      <c r="AV485" s="77"/>
      <c r="AW485" s="77"/>
      <c r="AX485" s="77"/>
      <c r="AY485" s="77"/>
      <c r="AZ485" s="77"/>
      <c r="BA485" s="77"/>
      <c r="BE485" s="186"/>
      <c r="BG485" s="78"/>
      <c r="BJ485" s="78"/>
      <c r="BN485" s="7"/>
      <c r="BO485" s="131" t="s">
        <v>2784</v>
      </c>
      <c r="BU485" s="77">
        <v>8260</v>
      </c>
      <c r="BV485" s="77">
        <v>9.6999999999999993</v>
      </c>
      <c r="BW485" s="77">
        <v>27</v>
      </c>
      <c r="BX485" s="77">
        <v>1.4</v>
      </c>
      <c r="BY485" s="77">
        <v>34.200000000000003</v>
      </c>
      <c r="BZ485" s="77">
        <v>29.1</v>
      </c>
      <c r="CA485" s="77" t="s">
        <v>830</v>
      </c>
      <c r="CB485" s="78"/>
    </row>
    <row r="486" spans="1:80" x14ac:dyDescent="0.25">
      <c r="A486" s="96">
        <f t="shared" si="27"/>
        <v>480</v>
      </c>
      <c r="B486" s="134" t="s">
        <v>343</v>
      </c>
      <c r="D486" s="134" t="s">
        <v>61</v>
      </c>
      <c r="E486" s="134" t="s">
        <v>2726</v>
      </c>
      <c r="F486" s="1">
        <f>F484+1</f>
        <v>316</v>
      </c>
      <c r="G486" s="86">
        <v>42991</v>
      </c>
      <c r="H486" s="87" t="s">
        <v>2698</v>
      </c>
      <c r="I486" s="134"/>
      <c r="J486" s="134" t="s">
        <v>31</v>
      </c>
      <c r="K486" s="134" t="s">
        <v>16</v>
      </c>
      <c r="L486" s="87"/>
      <c r="M486" s="131" t="s">
        <v>2570</v>
      </c>
      <c r="N486" s="107"/>
      <c r="P486" s="87" t="str">
        <f>IF(COUNTIF(L486:O486,"=*")&gt;1,"Multiple", IF(L486="P","Surface",IF(M486="P", "Underground",IF(N486="P", "Placer", IF(O486="P", "Solution","")))))</f>
        <v>Underground</v>
      </c>
      <c r="Q486" s="95" t="s">
        <v>2765</v>
      </c>
      <c r="R486" s="93" t="s">
        <v>2570</v>
      </c>
      <c r="S486" s="33"/>
      <c r="T486" s="12">
        <v>44.269185357700003</v>
      </c>
      <c r="U486" s="13">
        <v>-105.458649685</v>
      </c>
      <c r="V486" s="144">
        <v>50</v>
      </c>
      <c r="W486" s="144">
        <v>72</v>
      </c>
      <c r="X486" s="137">
        <v>36</v>
      </c>
      <c r="Y486" s="138"/>
      <c r="Z486" s="134" t="s">
        <v>30</v>
      </c>
      <c r="AA486" s="87" t="s">
        <v>3205</v>
      </c>
      <c r="AB486" s="134" t="s">
        <v>61</v>
      </c>
      <c r="AC486" s="134" t="s">
        <v>7</v>
      </c>
      <c r="AD486" s="124" t="s">
        <v>2701</v>
      </c>
      <c r="AE486" s="125" t="s">
        <v>2702</v>
      </c>
      <c r="AH486" s="6" t="s">
        <v>805</v>
      </c>
      <c r="AI486" s="6" t="s">
        <v>835</v>
      </c>
      <c r="AJ486" s="107"/>
      <c r="AO486" s="88" t="s">
        <v>2528</v>
      </c>
      <c r="AQ486" s="136"/>
      <c r="AR486" s="107" t="s">
        <v>2856</v>
      </c>
      <c r="BE486" s="184"/>
      <c r="BG486" s="107"/>
      <c r="BJ486" s="107"/>
      <c r="BO486" s="131" t="s">
        <v>3143</v>
      </c>
      <c r="BU486" s="76"/>
      <c r="BV486" s="76"/>
      <c r="BW486" s="76"/>
      <c r="BX486" s="76"/>
      <c r="BY486" s="76"/>
      <c r="BZ486" s="76"/>
      <c r="CA486" s="76"/>
      <c r="CB486" s="107"/>
    </row>
    <row r="487" spans="1:80" x14ac:dyDescent="0.25">
      <c r="A487" s="96">
        <f t="shared" si="27"/>
        <v>481</v>
      </c>
      <c r="B487" s="134" t="s">
        <v>344</v>
      </c>
      <c r="D487" s="134" t="s">
        <v>2697</v>
      </c>
      <c r="E487" s="134" t="s">
        <v>2726</v>
      </c>
      <c r="F487" s="1">
        <f t="shared" si="28"/>
        <v>317</v>
      </c>
      <c r="G487" s="86">
        <v>42991</v>
      </c>
      <c r="H487" s="87" t="s">
        <v>2698</v>
      </c>
      <c r="I487" s="134"/>
      <c r="J487" s="134" t="s">
        <v>101</v>
      </c>
      <c r="K487" s="134" t="s">
        <v>65</v>
      </c>
      <c r="L487" s="87"/>
      <c r="M487" s="131" t="s">
        <v>2570</v>
      </c>
      <c r="N487" s="107"/>
      <c r="P487" s="87" t="str">
        <f>IF(COUNTIF(L487:O487,"=*")&gt;1,"Multiple", IF(L487="P","Surface",IF(M487="P", "Underground",IF(N487="P", "Placer", IF(O487="P", "Solution","")))))</f>
        <v>Underground</v>
      </c>
      <c r="Q487" s="95" t="s">
        <v>11</v>
      </c>
      <c r="R487" s="93" t="s">
        <v>2570</v>
      </c>
      <c r="S487" s="33"/>
      <c r="T487" s="12">
        <v>42.882011487</v>
      </c>
      <c r="U487" s="13">
        <v>-108.584784197</v>
      </c>
      <c r="V487" s="144">
        <v>34</v>
      </c>
      <c r="W487" s="144">
        <v>98</v>
      </c>
      <c r="X487" s="137">
        <v>33</v>
      </c>
      <c r="Y487" s="138"/>
      <c r="Z487" s="134" t="s">
        <v>63</v>
      </c>
      <c r="AA487" s="87" t="s">
        <v>3205</v>
      </c>
      <c r="AB487" s="134" t="s">
        <v>22</v>
      </c>
      <c r="AC487" s="134" t="s">
        <v>7</v>
      </c>
      <c r="AD487" s="124" t="s">
        <v>2701</v>
      </c>
      <c r="AE487" s="125" t="s">
        <v>2702</v>
      </c>
      <c r="AF487" s="6" t="s">
        <v>1005</v>
      </c>
      <c r="AG487" s="1">
        <v>4</v>
      </c>
      <c r="AH487" s="6" t="s">
        <v>831</v>
      </c>
      <c r="AI487" s="6" t="s">
        <v>846</v>
      </c>
      <c r="AJ487" s="107"/>
      <c r="AO487" s="88" t="s">
        <v>2528</v>
      </c>
      <c r="AQ487" s="136"/>
      <c r="AR487" s="107" t="s">
        <v>2570</v>
      </c>
      <c r="BE487" s="184"/>
      <c r="BG487" s="107"/>
      <c r="BJ487" s="107"/>
      <c r="BN487" s="6" t="s">
        <v>1415</v>
      </c>
      <c r="BO487" s="131" t="s">
        <v>2872</v>
      </c>
      <c r="BU487" s="76"/>
      <c r="BV487" s="76"/>
      <c r="BW487" s="76"/>
      <c r="BX487" s="76"/>
      <c r="BY487" s="76"/>
      <c r="BZ487" s="76"/>
      <c r="CA487" s="76"/>
      <c r="CB487" s="107"/>
    </row>
    <row r="488" spans="1:80" x14ac:dyDescent="0.25">
      <c r="A488" s="96">
        <f t="shared" si="27"/>
        <v>482</v>
      </c>
      <c r="B488" s="134" t="s">
        <v>1416</v>
      </c>
      <c r="D488" s="134" t="s">
        <v>2697</v>
      </c>
      <c r="E488" s="134" t="s">
        <v>2726</v>
      </c>
      <c r="F488" s="1">
        <f t="shared" si="28"/>
        <v>318</v>
      </c>
      <c r="G488" s="86">
        <v>42991</v>
      </c>
      <c r="H488" s="87" t="s">
        <v>2698</v>
      </c>
      <c r="I488" s="134"/>
      <c r="J488" s="134" t="s">
        <v>59</v>
      </c>
      <c r="K488" s="134" t="s">
        <v>1417</v>
      </c>
      <c r="L488" s="131" t="s">
        <v>2570</v>
      </c>
      <c r="N488" s="107"/>
      <c r="P488" s="87" t="str">
        <f>IF(COUNTIF(L488:O488,"=*")&gt;1,"Multiple", IF(L488="P","Surface",IF(M488="P", "Underground",IF(N488="P", "Placer", IF(O488="P", "Solution","")))))</f>
        <v>Surface</v>
      </c>
      <c r="Q488" s="95" t="s">
        <v>3181</v>
      </c>
      <c r="R488" s="93" t="s">
        <v>2570</v>
      </c>
      <c r="S488" s="33"/>
      <c r="T488" s="12">
        <v>41.4269537769</v>
      </c>
      <c r="U488" s="13">
        <v>-110.683371171</v>
      </c>
      <c r="V488" s="136">
        <v>17</v>
      </c>
      <c r="W488" s="136">
        <v>117</v>
      </c>
      <c r="X488" s="137">
        <v>30</v>
      </c>
      <c r="Y488" s="138"/>
      <c r="Z488" s="134" t="s">
        <v>55</v>
      </c>
      <c r="AA488" s="87" t="s">
        <v>3206</v>
      </c>
      <c r="AB488" s="134" t="s">
        <v>80</v>
      </c>
      <c r="AC488" s="134"/>
      <c r="AD488" s="124" t="s">
        <v>2701</v>
      </c>
      <c r="AE488" s="125" t="s">
        <v>2702</v>
      </c>
      <c r="AF488" s="6" t="s">
        <v>115</v>
      </c>
      <c r="AH488" s="6" t="s">
        <v>115</v>
      </c>
      <c r="AI488" s="6" t="s">
        <v>846</v>
      </c>
      <c r="AJ488" s="107"/>
      <c r="AO488" s="88" t="s">
        <v>2528</v>
      </c>
      <c r="AQ488" s="136"/>
      <c r="AR488" s="107" t="s">
        <v>2570</v>
      </c>
      <c r="AS488" s="6" t="s">
        <v>908</v>
      </c>
      <c r="AT488" s="6" t="s">
        <v>908</v>
      </c>
      <c r="AU488" s="76">
        <v>1976</v>
      </c>
      <c r="AV488" s="76">
        <v>1976</v>
      </c>
      <c r="BA488" s="76">
        <v>1976</v>
      </c>
      <c r="BE488" s="192"/>
      <c r="BG488" s="107"/>
      <c r="BJ488" s="107"/>
      <c r="BN488" s="134" t="s">
        <v>961</v>
      </c>
      <c r="BO488" s="131"/>
      <c r="BU488" s="76"/>
      <c r="BV488" s="76"/>
      <c r="BW488" s="76"/>
      <c r="BX488" s="76"/>
      <c r="BY488" s="76"/>
      <c r="BZ488" s="76"/>
      <c r="CA488" s="76"/>
      <c r="CB488" s="107"/>
    </row>
    <row r="489" spans="1:80" ht="30" x14ac:dyDescent="0.25">
      <c r="A489" s="96">
        <f t="shared" si="27"/>
        <v>483</v>
      </c>
      <c r="B489" s="134" t="s">
        <v>345</v>
      </c>
      <c r="D489" s="134" t="s">
        <v>2697</v>
      </c>
      <c r="E489" s="134" t="s">
        <v>2726</v>
      </c>
      <c r="F489" s="1">
        <f t="shared" si="28"/>
        <v>319</v>
      </c>
      <c r="G489" s="86">
        <v>42991</v>
      </c>
      <c r="H489" s="87" t="s">
        <v>2698</v>
      </c>
      <c r="I489" s="134" t="s">
        <v>1419</v>
      </c>
      <c r="J489" s="134" t="s">
        <v>51</v>
      </c>
      <c r="K489" s="134" t="s">
        <v>14</v>
      </c>
      <c r="L489" s="87"/>
      <c r="M489" s="131" t="s">
        <v>2570</v>
      </c>
      <c r="N489" s="107"/>
      <c r="P489" s="87" t="str">
        <f>IF(COUNTIF(L489:O489,"=*")&gt;1,"Multiple", IF(L489="P","Surface",IF(M489="P", "Underground",IF(N489="P", "Placer", IF(O489="P", "Solution","")))))</f>
        <v>Underground</v>
      </c>
      <c r="Q489" s="95" t="s">
        <v>11</v>
      </c>
      <c r="R489" s="93" t="s">
        <v>2570</v>
      </c>
      <c r="S489" s="33"/>
      <c r="T489" s="12">
        <v>43.7487795268</v>
      </c>
      <c r="U489" s="13">
        <v>-108.426426664</v>
      </c>
      <c r="V489" s="144">
        <v>44</v>
      </c>
      <c r="W489" s="144">
        <v>96</v>
      </c>
      <c r="X489" s="137">
        <v>30</v>
      </c>
      <c r="Y489" s="138"/>
      <c r="Z489" s="134" t="s">
        <v>92</v>
      </c>
      <c r="AA489" s="87" t="s">
        <v>3205</v>
      </c>
      <c r="AB489" s="134" t="s">
        <v>22</v>
      </c>
      <c r="AC489" s="134" t="s">
        <v>7</v>
      </c>
      <c r="AD489" s="124" t="s">
        <v>2701</v>
      </c>
      <c r="AE489" s="125" t="s">
        <v>2702</v>
      </c>
      <c r="AF489" s="6" t="s">
        <v>1000</v>
      </c>
      <c r="AH489" s="6" t="s">
        <v>831</v>
      </c>
      <c r="AI489" s="6" t="s">
        <v>846</v>
      </c>
      <c r="AJ489" s="107"/>
      <c r="AO489" s="88" t="s">
        <v>2528</v>
      </c>
      <c r="AQ489" s="136"/>
      <c r="AR489" s="107" t="s">
        <v>2570</v>
      </c>
      <c r="BE489" s="197"/>
      <c r="BG489" s="107"/>
      <c r="BJ489" s="107"/>
      <c r="BO489" s="131" t="s">
        <v>3132</v>
      </c>
      <c r="BR489" s="15" t="s">
        <v>1418</v>
      </c>
      <c r="BU489" s="76"/>
      <c r="BV489" s="76"/>
      <c r="BW489" s="76"/>
      <c r="BX489" s="76"/>
      <c r="BY489" s="76"/>
      <c r="BZ489" s="76"/>
      <c r="CA489" s="76" t="s">
        <v>999</v>
      </c>
      <c r="CB489" s="107"/>
    </row>
    <row r="490" spans="1:80" x14ac:dyDescent="0.25">
      <c r="A490" s="96">
        <f t="shared" si="27"/>
        <v>484</v>
      </c>
      <c r="B490" s="134" t="s">
        <v>346</v>
      </c>
      <c r="D490" s="134" t="s">
        <v>2697</v>
      </c>
      <c r="E490" s="134" t="s">
        <v>2726</v>
      </c>
      <c r="F490" s="1">
        <f t="shared" si="28"/>
        <v>320</v>
      </c>
      <c r="G490" s="86">
        <v>42991</v>
      </c>
      <c r="H490" s="87" t="s">
        <v>2698</v>
      </c>
      <c r="I490" s="134"/>
      <c r="J490" s="134" t="s">
        <v>56</v>
      </c>
      <c r="K490" s="134" t="s">
        <v>57</v>
      </c>
      <c r="L490" s="87"/>
      <c r="M490" s="131" t="s">
        <v>2570</v>
      </c>
      <c r="N490" s="107"/>
      <c r="P490" s="87" t="str">
        <f>IF(COUNTIF(L490:O490,"=*")&gt;1,"Multiple", IF(L490="P","Surface",IF(M490="P", "Underground",IF(N490="P", "Placer", IF(O490="P", "Solution","")))))</f>
        <v>Underground</v>
      </c>
      <c r="Q490" s="95" t="s">
        <v>11</v>
      </c>
      <c r="R490" s="93" t="s">
        <v>2570</v>
      </c>
      <c r="S490" s="33"/>
      <c r="T490" s="12">
        <v>41.307510464000003</v>
      </c>
      <c r="U490" s="13">
        <v>-110.995063952</v>
      </c>
      <c r="V490" s="144">
        <v>15</v>
      </c>
      <c r="W490" s="144">
        <v>120</v>
      </c>
      <c r="X490" s="137">
        <v>6</v>
      </c>
      <c r="Y490" s="138"/>
      <c r="Z490" s="134" t="s">
        <v>55</v>
      </c>
      <c r="AA490" s="87" t="s">
        <v>3206</v>
      </c>
      <c r="AB490" s="134" t="s">
        <v>22</v>
      </c>
      <c r="AC490" s="134" t="s">
        <v>7</v>
      </c>
      <c r="AD490" s="124" t="s">
        <v>2701</v>
      </c>
      <c r="AE490" s="125" t="s">
        <v>2702</v>
      </c>
      <c r="AF490" s="6" t="s">
        <v>935</v>
      </c>
      <c r="AH490" s="6" t="s">
        <v>56</v>
      </c>
      <c r="AI490" s="6" t="s">
        <v>1422</v>
      </c>
      <c r="AJ490" s="107"/>
      <c r="AO490" s="88" t="s">
        <v>2528</v>
      </c>
      <c r="AQ490" s="136"/>
      <c r="AR490" s="107" t="s">
        <v>2570</v>
      </c>
      <c r="AS490" s="6" t="s">
        <v>1421</v>
      </c>
      <c r="AT490" s="6" t="s">
        <v>1421</v>
      </c>
      <c r="AU490" s="76">
        <v>1869</v>
      </c>
      <c r="AV490" s="76">
        <v>1874</v>
      </c>
      <c r="BA490" s="76">
        <v>1874</v>
      </c>
      <c r="BE490" s="184"/>
      <c r="BG490" s="107"/>
      <c r="BJ490" s="107"/>
      <c r="BN490" s="6" t="s">
        <v>1420</v>
      </c>
      <c r="BO490" s="131" t="s">
        <v>7</v>
      </c>
      <c r="BU490" s="76"/>
      <c r="BV490" s="76"/>
      <c r="BW490" s="76"/>
      <c r="BX490" s="76"/>
      <c r="BY490" s="76"/>
      <c r="BZ490" s="76"/>
      <c r="CA490" s="76"/>
      <c r="CB490" s="107"/>
    </row>
    <row r="491" spans="1:80" x14ac:dyDescent="0.25">
      <c r="A491" s="96">
        <f t="shared" si="27"/>
        <v>485</v>
      </c>
      <c r="B491" s="134" t="s">
        <v>347</v>
      </c>
      <c r="D491" s="134" t="s">
        <v>2697</v>
      </c>
      <c r="E491" s="134" t="s">
        <v>2726</v>
      </c>
      <c r="F491" s="1">
        <f t="shared" si="28"/>
        <v>321</v>
      </c>
      <c r="G491" s="86">
        <v>42991</v>
      </c>
      <c r="H491" s="87" t="s">
        <v>2698</v>
      </c>
      <c r="I491" s="134"/>
      <c r="J491" s="134" t="s">
        <v>31</v>
      </c>
      <c r="K491" s="134" t="s">
        <v>16</v>
      </c>
      <c r="L491" s="87"/>
      <c r="N491" s="107"/>
      <c r="O491" s="131" t="s">
        <v>2570</v>
      </c>
      <c r="P491" s="87" t="str">
        <f>IF(COUNTIF(L491:O491,"=*")&gt;1,"Multiple", IF(L491="P","Surface",IF(M491="P", "Underground",IF(N491="P", "Placer", IF(O491="P", "Solution","")))))</f>
        <v>Solution</v>
      </c>
      <c r="Q491" s="95" t="s">
        <v>2764</v>
      </c>
      <c r="R491" s="93" t="s">
        <v>2570</v>
      </c>
      <c r="S491" s="33"/>
      <c r="T491" s="12">
        <v>44.064675541299998</v>
      </c>
      <c r="U491" s="13">
        <v>-105.556292783</v>
      </c>
      <c r="V491" s="144">
        <v>47</v>
      </c>
      <c r="W491" s="144">
        <v>72</v>
      </c>
      <c r="X491" s="137">
        <v>7</v>
      </c>
      <c r="Y491" s="138"/>
      <c r="Z491" s="134" t="s">
        <v>30</v>
      </c>
      <c r="AA491" s="87" t="s">
        <v>3205</v>
      </c>
      <c r="AB491" s="134" t="s">
        <v>321</v>
      </c>
      <c r="AC491" s="134" t="s">
        <v>7</v>
      </c>
      <c r="AD491" s="124" t="s">
        <v>2701</v>
      </c>
      <c r="AE491" s="125" t="s">
        <v>2702</v>
      </c>
      <c r="AF491" s="7" t="s">
        <v>1426</v>
      </c>
      <c r="AG491" s="1">
        <v>12</v>
      </c>
      <c r="AH491" s="18" t="s">
        <v>805</v>
      </c>
      <c r="AI491" s="6" t="s">
        <v>835</v>
      </c>
      <c r="AJ491" s="107"/>
      <c r="AO491" s="88" t="s">
        <v>2528</v>
      </c>
      <c r="AP491" s="1" t="s">
        <v>2741</v>
      </c>
      <c r="AQ491" s="136"/>
      <c r="AR491" s="107" t="s">
        <v>2570</v>
      </c>
      <c r="AS491" s="6" t="s">
        <v>1424</v>
      </c>
      <c r="AT491" s="6" t="s">
        <v>1424</v>
      </c>
      <c r="AU491" s="76">
        <v>1977</v>
      </c>
      <c r="AV491" s="76">
        <v>1977</v>
      </c>
      <c r="BA491" s="76">
        <v>1977</v>
      </c>
      <c r="BE491" s="184"/>
      <c r="BG491" s="107"/>
      <c r="BJ491" s="107"/>
      <c r="BN491" s="6" t="s">
        <v>2348</v>
      </c>
      <c r="BO491" s="131" t="s">
        <v>2896</v>
      </c>
      <c r="BU491" s="76"/>
      <c r="BV491" s="76"/>
      <c r="BW491" s="76"/>
      <c r="BX491" s="76"/>
      <c r="BY491" s="76"/>
      <c r="BZ491" s="76"/>
      <c r="CA491" s="76"/>
      <c r="CB491" s="107"/>
    </row>
    <row r="492" spans="1:80" s="2" customFormat="1" x14ac:dyDescent="0.25">
      <c r="A492" s="96">
        <f t="shared" si="27"/>
        <v>486</v>
      </c>
      <c r="B492" s="135" t="s">
        <v>347</v>
      </c>
      <c r="C492" s="77" t="s">
        <v>2460</v>
      </c>
      <c r="D492" s="92" t="s">
        <v>2575</v>
      </c>
      <c r="E492" s="135"/>
      <c r="F492" s="2">
        <v>321</v>
      </c>
      <c r="G492" s="89">
        <v>42991</v>
      </c>
      <c r="H492" s="79" t="s">
        <v>2698</v>
      </c>
      <c r="I492" s="135"/>
      <c r="J492" s="135" t="s">
        <v>31</v>
      </c>
      <c r="K492" s="135" t="s">
        <v>16</v>
      </c>
      <c r="L492" s="79"/>
      <c r="M492" s="77"/>
      <c r="N492" s="78"/>
      <c r="O492" s="139"/>
      <c r="P492" s="79" t="str">
        <f>IF(COUNTIF(L492:O492,"=*")&gt;1,"Multiple", IF(L492="P","Surface",IF(M492="P", "Underground",IF(N492="P", "Placer", IF(O492="P", "Solution","")))))</f>
        <v/>
      </c>
      <c r="Q492" s="95" t="s">
        <v>2486</v>
      </c>
      <c r="R492" s="90" t="s">
        <v>2570</v>
      </c>
      <c r="S492" s="34"/>
      <c r="T492" s="26">
        <v>44.064675541299998</v>
      </c>
      <c r="U492" s="27">
        <v>-105.556292783</v>
      </c>
      <c r="V492" s="145">
        <v>47</v>
      </c>
      <c r="W492" s="145">
        <v>72</v>
      </c>
      <c r="X492" s="142">
        <v>7</v>
      </c>
      <c r="Y492" s="143"/>
      <c r="Z492" s="135" t="s">
        <v>30</v>
      </c>
      <c r="AA492" s="87" t="s">
        <v>3205</v>
      </c>
      <c r="AB492" s="135" t="s">
        <v>321</v>
      </c>
      <c r="AC492" s="135" t="s">
        <v>7</v>
      </c>
      <c r="AD492" s="124" t="s">
        <v>2701</v>
      </c>
      <c r="AE492" s="125" t="s">
        <v>2702</v>
      </c>
      <c r="AF492" s="7" t="s">
        <v>1426</v>
      </c>
      <c r="AG492" s="2">
        <v>12</v>
      </c>
      <c r="AH492" s="18" t="s">
        <v>805</v>
      </c>
      <c r="AI492" s="6" t="s">
        <v>835</v>
      </c>
      <c r="AJ492" s="78"/>
      <c r="AO492" s="91" t="s">
        <v>2528</v>
      </c>
      <c r="AP492" s="2" t="s">
        <v>2741</v>
      </c>
      <c r="AQ492" s="141"/>
      <c r="AR492" s="107" t="s">
        <v>2570</v>
      </c>
      <c r="AS492" s="7" t="s">
        <v>1424</v>
      </c>
      <c r="AT492" s="7" t="s">
        <v>1424</v>
      </c>
      <c r="AU492" s="77">
        <v>1977</v>
      </c>
      <c r="AV492" s="77">
        <v>1977</v>
      </c>
      <c r="AW492" s="77"/>
      <c r="AX492" s="77"/>
      <c r="AY492" s="77"/>
      <c r="AZ492" s="77"/>
      <c r="BA492" s="76">
        <v>1977</v>
      </c>
      <c r="BE492" s="186"/>
      <c r="BG492" s="78"/>
      <c r="BJ492" s="78"/>
      <c r="BN492" s="7" t="s">
        <v>2348</v>
      </c>
      <c r="BO492" s="131" t="s">
        <v>2896</v>
      </c>
      <c r="BU492" s="77">
        <v>8093</v>
      </c>
      <c r="BV492" s="77">
        <v>4.3600000000000003</v>
      </c>
      <c r="BW492" s="77">
        <v>31.88</v>
      </c>
      <c r="BX492" s="77">
        <v>0.46</v>
      </c>
      <c r="BY492" s="77">
        <v>31.38</v>
      </c>
      <c r="BZ492" s="77">
        <v>32.380000000000003</v>
      </c>
      <c r="CA492" s="77" t="s">
        <v>854</v>
      </c>
      <c r="CB492" s="78"/>
    </row>
    <row r="493" spans="1:80" s="2" customFormat="1" x14ac:dyDescent="0.25">
      <c r="A493" s="96">
        <f t="shared" si="27"/>
        <v>487</v>
      </c>
      <c r="B493" s="135" t="s">
        <v>347</v>
      </c>
      <c r="C493" s="77" t="s">
        <v>2462</v>
      </c>
      <c r="D493" s="92" t="s">
        <v>2575</v>
      </c>
      <c r="E493" s="135"/>
      <c r="F493" s="1">
        <v>321</v>
      </c>
      <c r="G493" s="86">
        <v>42991</v>
      </c>
      <c r="H493" s="87" t="s">
        <v>2698</v>
      </c>
      <c r="I493" s="135"/>
      <c r="J493" s="135" t="s">
        <v>31</v>
      </c>
      <c r="K493" s="135" t="s">
        <v>16</v>
      </c>
      <c r="L493" s="77"/>
      <c r="O493" s="131"/>
      <c r="P493" s="87" t="str">
        <f>IF(COUNTIF(L493:O493,"=*")&gt;1,"Multiple", IF(L493="P","Surface",IF(M493="P", "Underground",IF(N493="P", "Placer", IF(O493="P", "Solution","")))))</f>
        <v/>
      </c>
      <c r="Q493" s="95" t="s">
        <v>2486</v>
      </c>
      <c r="R493" s="93" t="s">
        <v>2570</v>
      </c>
      <c r="S493" s="33"/>
      <c r="T493" s="12">
        <v>44.064675541299998</v>
      </c>
      <c r="U493" s="13">
        <v>-105.556292783</v>
      </c>
      <c r="V493" s="145">
        <v>47</v>
      </c>
      <c r="W493" s="145">
        <v>72</v>
      </c>
      <c r="X493" s="142">
        <v>7</v>
      </c>
      <c r="Y493" s="143"/>
      <c r="Z493" s="135" t="s">
        <v>30</v>
      </c>
      <c r="AA493" s="87" t="s">
        <v>3206</v>
      </c>
      <c r="AB493" s="135" t="s">
        <v>321</v>
      </c>
      <c r="AC493" s="135" t="s">
        <v>7</v>
      </c>
      <c r="AD493" s="124" t="s">
        <v>2701</v>
      </c>
      <c r="AE493" s="125" t="s">
        <v>2702</v>
      </c>
      <c r="AF493" s="7" t="s">
        <v>1425</v>
      </c>
      <c r="AG493" s="2">
        <v>27</v>
      </c>
      <c r="AH493" s="18" t="s">
        <v>805</v>
      </c>
      <c r="AI493" s="6" t="s">
        <v>835</v>
      </c>
      <c r="AO493" s="88" t="s">
        <v>2528</v>
      </c>
      <c r="AP493" s="1" t="s">
        <v>2741</v>
      </c>
      <c r="AQ493" s="141"/>
      <c r="AR493" s="107" t="s">
        <v>2570</v>
      </c>
      <c r="AS493" s="7"/>
      <c r="AT493" s="7"/>
      <c r="AU493" s="77"/>
      <c r="AV493" s="77"/>
      <c r="AW493" s="77"/>
      <c r="AX493" s="77"/>
      <c r="AY493" s="77"/>
      <c r="AZ493" s="77"/>
      <c r="BA493" s="77"/>
      <c r="BE493" s="186"/>
      <c r="BN493" s="7"/>
      <c r="BO493" s="139" t="s">
        <v>807</v>
      </c>
      <c r="BU493" s="77">
        <v>8359</v>
      </c>
      <c r="BV493" s="77">
        <v>4.05</v>
      </c>
      <c r="BW493" s="77">
        <v>30.11</v>
      </c>
      <c r="BX493" s="77">
        <v>0.34</v>
      </c>
      <c r="BY493" s="77">
        <v>37.119999999999997</v>
      </c>
      <c r="BZ493" s="77">
        <v>33.72</v>
      </c>
      <c r="CA493" s="77" t="s">
        <v>854</v>
      </c>
    </row>
    <row r="494" spans="1:80" x14ac:dyDescent="0.25">
      <c r="A494" s="96">
        <f t="shared" si="27"/>
        <v>488</v>
      </c>
      <c r="B494" s="134" t="s">
        <v>348</v>
      </c>
      <c r="D494" s="134" t="s">
        <v>61</v>
      </c>
      <c r="E494" s="134" t="s">
        <v>2726</v>
      </c>
      <c r="F494" s="1">
        <f t="shared" ref="F494:F505" si="29">F493+1</f>
        <v>322</v>
      </c>
      <c r="G494" s="86">
        <v>42991</v>
      </c>
      <c r="H494" s="87" t="s">
        <v>2698</v>
      </c>
      <c r="I494" s="134"/>
      <c r="J494" s="134" t="s">
        <v>59</v>
      </c>
      <c r="K494" s="134" t="s">
        <v>57</v>
      </c>
      <c r="L494" s="87"/>
      <c r="M494" s="131" t="s">
        <v>2570</v>
      </c>
      <c r="N494" s="107"/>
      <c r="P494" s="87" t="str">
        <f>IF(COUNTIF(L494:O494,"=*")&gt;1,"Multiple", IF(L494="P","Surface",IF(M494="P", "Underground",IF(N494="P", "Placer", IF(O494="P", "Solution","")))))</f>
        <v>Underground</v>
      </c>
      <c r="Q494" s="95" t="s">
        <v>2765</v>
      </c>
      <c r="R494" s="93" t="s">
        <v>2570</v>
      </c>
      <c r="S494" s="33"/>
      <c r="T494" s="12">
        <v>42.152260869999999</v>
      </c>
      <c r="U494" s="13">
        <v>-110.512183534</v>
      </c>
      <c r="V494" s="144">
        <v>25</v>
      </c>
      <c r="W494" s="144">
        <v>115</v>
      </c>
      <c r="X494" s="137">
        <v>16</v>
      </c>
      <c r="Y494" s="138"/>
      <c r="Z494" s="134" t="s">
        <v>84</v>
      </c>
      <c r="AA494" s="87" t="s">
        <v>3205</v>
      </c>
      <c r="AB494" s="134" t="s">
        <v>61</v>
      </c>
      <c r="AC494" s="134" t="s">
        <v>7</v>
      </c>
      <c r="AD494" s="124" t="s">
        <v>2701</v>
      </c>
      <c r="AE494" s="125" t="s">
        <v>2702</v>
      </c>
      <c r="AF494" s="6" t="s">
        <v>1221</v>
      </c>
      <c r="AG494" s="1">
        <v>4</v>
      </c>
      <c r="AH494" s="18" t="s">
        <v>233</v>
      </c>
      <c r="AI494" s="6" t="s">
        <v>846</v>
      </c>
      <c r="AJ494" s="107"/>
      <c r="AO494" s="88" t="s">
        <v>2528</v>
      </c>
      <c r="AQ494" s="136"/>
      <c r="AR494" s="107" t="s">
        <v>2856</v>
      </c>
      <c r="BE494" s="184"/>
      <c r="BG494" s="107"/>
      <c r="BJ494" s="107"/>
      <c r="BO494" s="131" t="s">
        <v>2859</v>
      </c>
      <c r="BU494" s="76"/>
      <c r="BV494" s="76"/>
      <c r="BW494" s="76"/>
      <c r="BX494" s="76"/>
      <c r="BY494" s="76"/>
      <c r="BZ494" s="76"/>
      <c r="CA494" s="76"/>
      <c r="CB494" s="107"/>
    </row>
    <row r="495" spans="1:80" s="2" customFormat="1" x14ac:dyDescent="0.25">
      <c r="A495" s="96">
        <f t="shared" si="27"/>
        <v>489</v>
      </c>
      <c r="B495" s="135" t="s">
        <v>348</v>
      </c>
      <c r="C495" s="77" t="s">
        <v>2460</v>
      </c>
      <c r="D495" s="92" t="s">
        <v>2575</v>
      </c>
      <c r="E495" s="135"/>
      <c r="F495" s="2">
        <v>322</v>
      </c>
      <c r="G495" s="89">
        <v>42991</v>
      </c>
      <c r="H495" s="79" t="s">
        <v>2698</v>
      </c>
      <c r="I495" s="135"/>
      <c r="J495" s="135" t="s">
        <v>59</v>
      </c>
      <c r="K495" s="135" t="s">
        <v>57</v>
      </c>
      <c r="L495" s="79"/>
      <c r="M495" s="139"/>
      <c r="N495" s="78"/>
      <c r="P495" s="79" t="str">
        <f>IF(COUNTIF(L495:O495,"=*")&gt;1,"Multiple", IF(L495="P","Surface",IF(M495="P", "Underground",IF(N495="P", "Placer", IF(O495="P", "Solution","")))))</f>
        <v/>
      </c>
      <c r="Q495" s="95" t="s">
        <v>2486</v>
      </c>
      <c r="R495" s="90" t="s">
        <v>2570</v>
      </c>
      <c r="S495" s="34"/>
      <c r="T495" s="26">
        <v>42.152260869999999</v>
      </c>
      <c r="U495" s="27">
        <v>-110.512183534</v>
      </c>
      <c r="V495" s="145">
        <v>25</v>
      </c>
      <c r="W495" s="145">
        <v>115</v>
      </c>
      <c r="X495" s="142">
        <v>16</v>
      </c>
      <c r="Y495" s="143"/>
      <c r="Z495" s="135" t="s">
        <v>84</v>
      </c>
      <c r="AA495" s="87" t="s">
        <v>3205</v>
      </c>
      <c r="AB495" s="135" t="s">
        <v>61</v>
      </c>
      <c r="AC495" s="135" t="s">
        <v>7</v>
      </c>
      <c r="AD495" s="124" t="s">
        <v>2701</v>
      </c>
      <c r="AE495" s="125" t="s">
        <v>2702</v>
      </c>
      <c r="AF495" s="7" t="s">
        <v>1221</v>
      </c>
      <c r="AG495" s="2">
        <v>4</v>
      </c>
      <c r="AH495" s="18" t="s">
        <v>233</v>
      </c>
      <c r="AI495" s="6" t="s">
        <v>846</v>
      </c>
      <c r="AJ495" s="78"/>
      <c r="AO495" s="91" t="s">
        <v>2528</v>
      </c>
      <c r="AQ495" s="141"/>
      <c r="AR495" s="107" t="s">
        <v>2856</v>
      </c>
      <c r="AS495" s="7"/>
      <c r="AT495" s="7"/>
      <c r="AU495" s="77"/>
      <c r="AV495" s="77"/>
      <c r="AW495" s="77"/>
      <c r="AX495" s="77"/>
      <c r="AY495" s="77"/>
      <c r="AZ495" s="77"/>
      <c r="BA495" s="77"/>
      <c r="BE495" s="186"/>
      <c r="BG495" s="78"/>
      <c r="BJ495" s="78"/>
      <c r="BN495" s="7"/>
      <c r="BO495" s="131" t="s">
        <v>2859</v>
      </c>
      <c r="BU495" s="77">
        <v>12692</v>
      </c>
      <c r="BV495" s="77">
        <v>4.3</v>
      </c>
      <c r="BW495" s="77">
        <v>7.74</v>
      </c>
      <c r="BX495" s="77">
        <v>0.46</v>
      </c>
      <c r="BY495" s="77">
        <v>34.65</v>
      </c>
      <c r="BZ495" s="77">
        <v>53.31</v>
      </c>
      <c r="CA495" s="77"/>
      <c r="CB495" s="78"/>
    </row>
    <row r="496" spans="1:80" x14ac:dyDescent="0.25">
      <c r="A496" s="96">
        <f t="shared" si="27"/>
        <v>490</v>
      </c>
      <c r="B496" s="134" t="s">
        <v>349</v>
      </c>
      <c r="D496" s="134" t="s">
        <v>2697</v>
      </c>
      <c r="E496" s="134" t="s">
        <v>2726</v>
      </c>
      <c r="F496" s="1">
        <f>F494+1</f>
        <v>323</v>
      </c>
      <c r="G496" s="86">
        <v>42991</v>
      </c>
      <c r="H496" s="87" t="s">
        <v>2698</v>
      </c>
      <c r="I496" s="134" t="s">
        <v>1427</v>
      </c>
      <c r="J496" s="134" t="s">
        <v>117</v>
      </c>
      <c r="K496" s="134" t="s">
        <v>14</v>
      </c>
      <c r="L496" s="87"/>
      <c r="M496" s="131" t="s">
        <v>2570</v>
      </c>
      <c r="N496" s="107"/>
      <c r="P496" s="87" t="str">
        <f>IF(COUNTIF(L496:O496,"=*")&gt;1,"Multiple", IF(L496="P","Surface",IF(M496="P", "Underground",IF(N496="P", "Placer", IF(O496="P", "Solution","")))))</f>
        <v>Underground</v>
      </c>
      <c r="Q496" s="95" t="s">
        <v>11</v>
      </c>
      <c r="R496" s="93" t="s">
        <v>2570</v>
      </c>
      <c r="S496" s="33"/>
      <c r="T496" s="12">
        <v>42.8913076141</v>
      </c>
      <c r="U496" s="13">
        <v>-108.157126119</v>
      </c>
      <c r="V496" s="144">
        <v>34</v>
      </c>
      <c r="W496" s="144">
        <v>95</v>
      </c>
      <c r="X496" s="137">
        <v>25</v>
      </c>
      <c r="Y496" s="138"/>
      <c r="Z496" s="134" t="s">
        <v>63</v>
      </c>
      <c r="AA496" s="87" t="s">
        <v>3205</v>
      </c>
      <c r="AB496" s="134" t="s">
        <v>22</v>
      </c>
      <c r="AC496" s="134" t="s">
        <v>7</v>
      </c>
      <c r="AD496" s="124" t="s">
        <v>2701</v>
      </c>
      <c r="AE496" s="125" t="s">
        <v>2702</v>
      </c>
      <c r="AH496" s="6" t="s">
        <v>831</v>
      </c>
      <c r="AI496" s="6" t="s">
        <v>846</v>
      </c>
      <c r="AJ496" s="107"/>
      <c r="AO496" s="88" t="s">
        <v>2528</v>
      </c>
      <c r="AQ496" s="136"/>
      <c r="AR496" s="107" t="s">
        <v>2570</v>
      </c>
      <c r="AS496" s="6" t="s">
        <v>3013</v>
      </c>
      <c r="AT496" s="6" t="s">
        <v>3012</v>
      </c>
      <c r="AU496" s="76">
        <v>1944</v>
      </c>
      <c r="AV496" s="76">
        <v>1944</v>
      </c>
      <c r="BA496" s="76">
        <v>1944</v>
      </c>
      <c r="BE496" s="184">
        <v>386</v>
      </c>
      <c r="BF496" s="97"/>
      <c r="BG496" s="107"/>
      <c r="BJ496" s="107"/>
      <c r="BM496" s="1" t="s">
        <v>2705</v>
      </c>
      <c r="BN496" s="6" t="s">
        <v>1428</v>
      </c>
      <c r="BO496" s="131" t="s">
        <v>3126</v>
      </c>
      <c r="BR496" s="1" t="s">
        <v>1196</v>
      </c>
      <c r="BU496" s="76"/>
      <c r="BV496" s="76"/>
      <c r="BW496" s="76"/>
      <c r="BX496" s="76"/>
      <c r="BY496" s="76"/>
      <c r="BZ496" s="76"/>
      <c r="CA496" s="76"/>
      <c r="CB496" s="107"/>
    </row>
    <row r="497" spans="1:80" x14ac:dyDescent="0.25">
      <c r="A497" s="96">
        <f t="shared" si="27"/>
        <v>491</v>
      </c>
      <c r="B497" s="134" t="s">
        <v>353</v>
      </c>
      <c r="D497" s="134" t="s">
        <v>2697</v>
      </c>
      <c r="E497" s="134" t="s">
        <v>2726</v>
      </c>
      <c r="F497" s="1">
        <f t="shared" si="29"/>
        <v>324</v>
      </c>
      <c r="G497" s="86">
        <v>42991</v>
      </c>
      <c r="H497" s="87" t="s">
        <v>2698</v>
      </c>
      <c r="I497" s="134" t="s">
        <v>1429</v>
      </c>
      <c r="J497" s="134" t="s">
        <v>7</v>
      </c>
      <c r="K497" s="134" t="s">
        <v>14</v>
      </c>
      <c r="L497" s="87"/>
      <c r="M497" s="131" t="s">
        <v>2570</v>
      </c>
      <c r="N497" s="107"/>
      <c r="P497" s="87" t="str">
        <f>IF(COUNTIF(L497:O497,"=*")&gt;1,"Multiple", IF(L497="P","Surface",IF(M497="P", "Underground",IF(N497="P", "Placer", IF(O497="P", "Solution","")))))</f>
        <v>Underground</v>
      </c>
      <c r="Q497" s="95" t="s">
        <v>2768</v>
      </c>
      <c r="R497" s="93" t="s">
        <v>2570</v>
      </c>
      <c r="S497" s="33"/>
      <c r="T497" s="12">
        <v>44.407566220699998</v>
      </c>
      <c r="U497" s="13">
        <v>-108.865233921</v>
      </c>
      <c r="V497" s="144">
        <v>51</v>
      </c>
      <c r="W497" s="144">
        <v>100</v>
      </c>
      <c r="X497" s="137">
        <v>10</v>
      </c>
      <c r="Y497" s="138"/>
      <c r="Z497" s="134" t="s">
        <v>12</v>
      </c>
      <c r="AA497" s="87" t="s">
        <v>3205</v>
      </c>
      <c r="AB497" s="134" t="s">
        <v>45</v>
      </c>
      <c r="AC497" s="134" t="s">
        <v>7</v>
      </c>
      <c r="AD497" s="124" t="s">
        <v>2701</v>
      </c>
      <c r="AE497" s="125" t="s">
        <v>2702</v>
      </c>
      <c r="AG497" s="1">
        <v>4</v>
      </c>
      <c r="AH497" s="6" t="s">
        <v>831</v>
      </c>
      <c r="AI497" s="6" t="s">
        <v>846</v>
      </c>
      <c r="AJ497" s="107"/>
      <c r="AO497" s="88" t="s">
        <v>2528</v>
      </c>
      <c r="AQ497" s="136"/>
      <c r="AR497" s="107" t="s">
        <v>2570</v>
      </c>
      <c r="BE497" s="184"/>
      <c r="BG497" s="107"/>
      <c r="BJ497" s="107"/>
      <c r="BO497" s="131" t="s">
        <v>3138</v>
      </c>
      <c r="BU497" s="76"/>
      <c r="BV497" s="76"/>
      <c r="BW497" s="76"/>
      <c r="BX497" s="76"/>
      <c r="BY497" s="76"/>
      <c r="BZ497" s="76"/>
      <c r="CA497" s="76"/>
      <c r="CB497" s="107"/>
    </row>
    <row r="498" spans="1:80" s="2" customFormat="1" x14ac:dyDescent="0.25">
      <c r="A498" s="96">
        <f t="shared" si="27"/>
        <v>492</v>
      </c>
      <c r="B498" s="135" t="s">
        <v>353</v>
      </c>
      <c r="C498" s="77" t="s">
        <v>2460</v>
      </c>
      <c r="D498" s="92" t="s">
        <v>2575</v>
      </c>
      <c r="E498" s="135"/>
      <c r="F498" s="2">
        <v>324</v>
      </c>
      <c r="G498" s="89">
        <v>42991</v>
      </c>
      <c r="H498" s="79" t="s">
        <v>2698</v>
      </c>
      <c r="I498" s="135" t="s">
        <v>1429</v>
      </c>
      <c r="J498" s="135" t="s">
        <v>7</v>
      </c>
      <c r="K498" s="135" t="s">
        <v>14</v>
      </c>
      <c r="L498" s="79"/>
      <c r="M498" s="139"/>
      <c r="N498" s="78"/>
      <c r="P498" s="79" t="str">
        <f>IF(COUNTIF(L498:O498,"=*")&gt;1,"Multiple", IF(L498="P","Surface",IF(M498="P", "Underground",IF(N498="P", "Placer", IF(O498="P", "Solution","")))))</f>
        <v/>
      </c>
      <c r="Q498" s="95" t="s">
        <v>2486</v>
      </c>
      <c r="R498" s="90" t="s">
        <v>2570</v>
      </c>
      <c r="S498" s="34"/>
      <c r="T498" s="26">
        <v>44.407566220699998</v>
      </c>
      <c r="U498" s="27">
        <v>-108.865233921</v>
      </c>
      <c r="V498" s="145">
        <v>51</v>
      </c>
      <c r="W498" s="145">
        <v>100</v>
      </c>
      <c r="X498" s="142">
        <v>10</v>
      </c>
      <c r="Y498" s="143"/>
      <c r="Z498" s="135" t="s">
        <v>12</v>
      </c>
      <c r="AA498" s="87" t="s">
        <v>3205</v>
      </c>
      <c r="AB498" s="135" t="s">
        <v>45</v>
      </c>
      <c r="AC498" s="135" t="s">
        <v>7</v>
      </c>
      <c r="AD498" s="124" t="s">
        <v>2701</v>
      </c>
      <c r="AE498" s="125" t="s">
        <v>2702</v>
      </c>
      <c r="AF498" s="7"/>
      <c r="AG498" s="2">
        <v>4</v>
      </c>
      <c r="AH498" s="6" t="s">
        <v>831</v>
      </c>
      <c r="AI498" s="6" t="s">
        <v>846</v>
      </c>
      <c r="AJ498" s="78"/>
      <c r="AO498" s="91" t="s">
        <v>2528</v>
      </c>
      <c r="AQ498" s="141"/>
      <c r="AR498" s="107" t="s">
        <v>2570</v>
      </c>
      <c r="AS498" s="7"/>
      <c r="AT498" s="7"/>
      <c r="AU498" s="77"/>
      <c r="AV498" s="77"/>
      <c r="AW498" s="77"/>
      <c r="AX498" s="77"/>
      <c r="AY498" s="77"/>
      <c r="AZ498" s="77"/>
      <c r="BA498" s="77"/>
      <c r="BE498" s="186"/>
      <c r="BG498" s="78"/>
      <c r="BJ498" s="78"/>
      <c r="BN498" s="7"/>
      <c r="BO498" s="131" t="s">
        <v>3138</v>
      </c>
      <c r="BU498" s="77">
        <v>10148</v>
      </c>
      <c r="BV498" s="77">
        <v>8.5500000000000007</v>
      </c>
      <c r="BW498" s="77">
        <v>13.43</v>
      </c>
      <c r="BX498" s="77">
        <v>0.44</v>
      </c>
      <c r="BY498" s="77">
        <v>35.159999999999997</v>
      </c>
      <c r="BZ498" s="77">
        <v>42.86</v>
      </c>
      <c r="CA498" s="77" t="s">
        <v>838</v>
      </c>
      <c r="CB498" s="78"/>
    </row>
    <row r="499" spans="1:80" x14ac:dyDescent="0.25">
      <c r="A499" s="96">
        <f t="shared" si="27"/>
        <v>493</v>
      </c>
      <c r="B499" s="134" t="s">
        <v>350</v>
      </c>
      <c r="D499" s="134" t="s">
        <v>2697</v>
      </c>
      <c r="E499" s="134" t="s">
        <v>2726</v>
      </c>
      <c r="F499" s="1">
        <f>F497+1</f>
        <v>325</v>
      </c>
      <c r="G499" s="86">
        <v>42991</v>
      </c>
      <c r="H499" s="87" t="s">
        <v>2698</v>
      </c>
      <c r="I499" s="134"/>
      <c r="J499" s="134" t="s">
        <v>15</v>
      </c>
      <c r="K499" s="134" t="s">
        <v>16</v>
      </c>
      <c r="L499" s="87"/>
      <c r="M499" s="131" t="s">
        <v>2570</v>
      </c>
      <c r="N499" s="107"/>
      <c r="P499" s="87" t="str">
        <f>IF(COUNTIF(L499:O499,"=*")&gt;1,"Multiple", IF(L499="P","Surface",IF(M499="P", "Underground",IF(N499="P", "Placer", IF(O499="P", "Solution","")))))</f>
        <v>Underground</v>
      </c>
      <c r="Q499" s="95" t="s">
        <v>11</v>
      </c>
      <c r="R499" s="93" t="s">
        <v>2570</v>
      </c>
      <c r="S499" s="33"/>
      <c r="T499" s="12">
        <v>44.593247815300003</v>
      </c>
      <c r="U499" s="13">
        <v>-106.598613981</v>
      </c>
      <c r="V499" s="144">
        <v>53</v>
      </c>
      <c r="W499" s="144">
        <v>81</v>
      </c>
      <c r="X499" s="137">
        <v>3</v>
      </c>
      <c r="Y499" s="138"/>
      <c r="Z499" s="134" t="s">
        <v>15</v>
      </c>
      <c r="AA499" s="87" t="s">
        <v>3206</v>
      </c>
      <c r="AB499" s="134" t="s">
        <v>22</v>
      </c>
      <c r="AC499" s="134" t="s">
        <v>7</v>
      </c>
      <c r="AD499" s="124" t="s">
        <v>2701</v>
      </c>
      <c r="AE499" s="125" t="s">
        <v>2702</v>
      </c>
      <c r="AF499" s="6" t="s">
        <v>2444</v>
      </c>
      <c r="AH499" s="6" t="s">
        <v>805</v>
      </c>
      <c r="AI499" s="6" t="s">
        <v>835</v>
      </c>
      <c r="AJ499" s="107"/>
      <c r="AO499" s="88" t="s">
        <v>2528</v>
      </c>
      <c r="AQ499" s="136"/>
      <c r="AR499" s="107" t="s">
        <v>2570</v>
      </c>
      <c r="BE499" s="184"/>
      <c r="BG499" s="107"/>
      <c r="BJ499" s="107"/>
      <c r="BO499" s="131" t="s">
        <v>807</v>
      </c>
      <c r="BU499" s="76"/>
      <c r="BV499" s="76"/>
      <c r="BW499" s="76"/>
      <c r="BX499" s="76"/>
      <c r="BY499" s="76"/>
      <c r="BZ499" s="76"/>
      <c r="CA499" s="76"/>
      <c r="CB499" s="107"/>
    </row>
    <row r="500" spans="1:80" x14ac:dyDescent="0.25">
      <c r="A500" s="96">
        <f t="shared" si="27"/>
        <v>494</v>
      </c>
      <c r="B500" s="134" t="s">
        <v>351</v>
      </c>
      <c r="D500" s="134" t="s">
        <v>61</v>
      </c>
      <c r="E500" s="134" t="s">
        <v>2726</v>
      </c>
      <c r="F500" s="1">
        <f t="shared" si="29"/>
        <v>326</v>
      </c>
      <c r="G500" s="86">
        <v>42991</v>
      </c>
      <c r="H500" s="87" t="s">
        <v>2698</v>
      </c>
      <c r="I500" s="134" t="s">
        <v>1431</v>
      </c>
      <c r="J500" s="134" t="s">
        <v>37</v>
      </c>
      <c r="K500" s="134" t="s">
        <v>20</v>
      </c>
      <c r="L500" s="87"/>
      <c r="M500" s="131" t="s">
        <v>2570</v>
      </c>
      <c r="N500" s="107"/>
      <c r="P500" s="87" t="str">
        <f>IF(COUNTIF(L500:O500,"=*")&gt;1,"Multiple", IF(L500="P","Surface",IF(M500="P", "Underground",IF(N500="P", "Placer", IF(O500="P", "Solution","")))))</f>
        <v>Underground</v>
      </c>
      <c r="Q500" s="95" t="s">
        <v>2765</v>
      </c>
      <c r="R500" s="93" t="s">
        <v>2570</v>
      </c>
      <c r="S500" s="33"/>
      <c r="T500" s="12">
        <v>44.097390177599998</v>
      </c>
      <c r="U500" s="13">
        <v>-104.346204234</v>
      </c>
      <c r="V500" s="144">
        <v>48</v>
      </c>
      <c r="W500" s="144">
        <v>62</v>
      </c>
      <c r="X500" s="137">
        <v>31</v>
      </c>
      <c r="Y500" s="138"/>
      <c r="Z500" s="134" t="s">
        <v>36</v>
      </c>
      <c r="AA500" s="87" t="s">
        <v>3205</v>
      </c>
      <c r="AB500" s="134" t="s">
        <v>2766</v>
      </c>
      <c r="AC500" s="134" t="s">
        <v>7</v>
      </c>
      <c r="AD500" s="124" t="s">
        <v>2701</v>
      </c>
      <c r="AE500" s="125" t="s">
        <v>2702</v>
      </c>
      <c r="AG500" s="1">
        <v>9</v>
      </c>
      <c r="AH500" s="6" t="s">
        <v>832</v>
      </c>
      <c r="AI500" s="6" t="s">
        <v>833</v>
      </c>
      <c r="AJ500" s="107"/>
      <c r="AO500" s="88" t="s">
        <v>2528</v>
      </c>
      <c r="AQ500" s="136"/>
      <c r="AR500" s="107" t="s">
        <v>2856</v>
      </c>
      <c r="AS500" s="6" t="s">
        <v>1430</v>
      </c>
      <c r="AT500" s="6" t="s">
        <v>1430</v>
      </c>
      <c r="BE500" s="184"/>
      <c r="BG500" s="107"/>
      <c r="BJ500" s="107"/>
      <c r="BO500" s="131" t="s">
        <v>2779</v>
      </c>
      <c r="BR500" s="15" t="s">
        <v>1432</v>
      </c>
      <c r="BU500" s="76"/>
      <c r="BV500" s="76"/>
      <c r="BW500" s="76"/>
      <c r="BX500" s="76"/>
      <c r="BY500" s="76"/>
      <c r="BZ500" s="76"/>
      <c r="CA500" s="76"/>
      <c r="CB500" s="107"/>
    </row>
    <row r="501" spans="1:80" s="2" customFormat="1" x14ac:dyDescent="0.25">
      <c r="A501" s="96">
        <f t="shared" si="27"/>
        <v>495</v>
      </c>
      <c r="B501" s="135" t="s">
        <v>351</v>
      </c>
      <c r="C501" s="77" t="s">
        <v>2460</v>
      </c>
      <c r="D501" s="92" t="s">
        <v>2575</v>
      </c>
      <c r="E501" s="135"/>
      <c r="F501" s="2">
        <v>326</v>
      </c>
      <c r="G501" s="89">
        <v>42991</v>
      </c>
      <c r="H501" s="79" t="s">
        <v>2698</v>
      </c>
      <c r="I501" s="135" t="s">
        <v>1431</v>
      </c>
      <c r="J501" s="135" t="s">
        <v>37</v>
      </c>
      <c r="K501" s="135" t="s">
        <v>20</v>
      </c>
      <c r="L501" s="79"/>
      <c r="M501" s="139"/>
      <c r="N501" s="78"/>
      <c r="P501" s="79" t="str">
        <f>IF(COUNTIF(L501:O501,"=*")&gt;1,"Multiple", IF(L501="P","Surface",IF(M501="P", "Underground",IF(N501="P", "Placer", IF(O501="P", "Solution","")))))</f>
        <v/>
      </c>
      <c r="Q501" s="95" t="s">
        <v>2486</v>
      </c>
      <c r="R501" s="90" t="s">
        <v>2570</v>
      </c>
      <c r="S501" s="34"/>
      <c r="T501" s="26">
        <v>44.097390177599998</v>
      </c>
      <c r="U501" s="27">
        <v>-104.346204234</v>
      </c>
      <c r="V501" s="145">
        <v>48</v>
      </c>
      <c r="W501" s="145">
        <v>62</v>
      </c>
      <c r="X501" s="142">
        <v>31</v>
      </c>
      <c r="Y501" s="143"/>
      <c r="Z501" s="135" t="s">
        <v>36</v>
      </c>
      <c r="AA501" s="87" t="s">
        <v>3205</v>
      </c>
      <c r="AB501" s="135" t="s">
        <v>5</v>
      </c>
      <c r="AC501" s="135" t="s">
        <v>7</v>
      </c>
      <c r="AD501" s="124" t="s">
        <v>2701</v>
      </c>
      <c r="AE501" s="125" t="s">
        <v>2702</v>
      </c>
      <c r="AF501" s="7"/>
      <c r="AG501" s="2">
        <v>9</v>
      </c>
      <c r="AH501" s="6" t="s">
        <v>832</v>
      </c>
      <c r="AI501" s="6" t="s">
        <v>833</v>
      </c>
      <c r="AJ501" s="78"/>
      <c r="AO501" s="91" t="s">
        <v>2528</v>
      </c>
      <c r="AQ501" s="141"/>
      <c r="AR501" s="107" t="s">
        <v>2856</v>
      </c>
      <c r="AS501" s="7" t="s">
        <v>1430</v>
      </c>
      <c r="AT501" s="7" t="s">
        <v>1430</v>
      </c>
      <c r="AU501" s="77"/>
      <c r="AV501" s="77"/>
      <c r="AW501" s="77"/>
      <c r="AX501" s="77"/>
      <c r="AY501" s="77"/>
      <c r="AZ501" s="77"/>
      <c r="BA501" s="77"/>
      <c r="BE501" s="186"/>
      <c r="BG501" s="78"/>
      <c r="BJ501" s="78"/>
      <c r="BN501" s="7"/>
      <c r="BO501" s="131" t="s">
        <v>2779</v>
      </c>
      <c r="BR501" s="17" t="s">
        <v>1432</v>
      </c>
      <c r="BU501" s="77"/>
      <c r="BV501" s="77">
        <v>18.079999999999998</v>
      </c>
      <c r="BW501" s="77">
        <v>20.420000000000002</v>
      </c>
      <c r="BX501" s="77">
        <v>2.17</v>
      </c>
      <c r="BY501" s="77">
        <v>26.73</v>
      </c>
      <c r="BZ501" s="77">
        <v>34.770000000000003</v>
      </c>
      <c r="CA501" s="77" t="s">
        <v>841</v>
      </c>
      <c r="CB501" s="78"/>
    </row>
    <row r="502" spans="1:80" x14ac:dyDescent="0.25">
      <c r="A502" s="96">
        <f t="shared" si="27"/>
        <v>496</v>
      </c>
      <c r="B502" s="134" t="s">
        <v>352</v>
      </c>
      <c r="D502" s="134" t="s">
        <v>2697</v>
      </c>
      <c r="E502" s="134" t="s">
        <v>2726</v>
      </c>
      <c r="F502" s="1">
        <f>F500+1</f>
        <v>327</v>
      </c>
      <c r="G502" s="86">
        <v>42991</v>
      </c>
      <c r="H502" s="87" t="s">
        <v>2698</v>
      </c>
      <c r="I502" s="134"/>
      <c r="J502" s="134" t="s">
        <v>37</v>
      </c>
      <c r="K502" s="134" t="s">
        <v>20</v>
      </c>
      <c r="L502" s="87"/>
      <c r="M502" s="131" t="s">
        <v>2570</v>
      </c>
      <c r="N502" s="107"/>
      <c r="P502" s="87" t="str">
        <f>IF(COUNTIF(L502:O502,"=*")&gt;1,"Multiple", IF(L502="P","Surface",IF(M502="P", "Underground",IF(N502="P", "Placer", IF(O502="P", "Solution","")))))</f>
        <v>Underground</v>
      </c>
      <c r="Q502" s="95" t="s">
        <v>2768</v>
      </c>
      <c r="R502" s="93" t="s">
        <v>2570</v>
      </c>
      <c r="S502" s="33"/>
      <c r="T502" s="12">
        <v>44.097390177599998</v>
      </c>
      <c r="U502" s="13">
        <v>-104.346204234</v>
      </c>
      <c r="V502" s="144">
        <v>48</v>
      </c>
      <c r="W502" s="144">
        <v>62</v>
      </c>
      <c r="X502" s="137">
        <v>31</v>
      </c>
      <c r="Y502" s="138"/>
      <c r="Z502" s="134" t="s">
        <v>36</v>
      </c>
      <c r="AA502" s="87" t="s">
        <v>3205</v>
      </c>
      <c r="AB502" s="134" t="s">
        <v>5</v>
      </c>
      <c r="AC502" s="134" t="s">
        <v>7</v>
      </c>
      <c r="AD502" s="124" t="s">
        <v>2701</v>
      </c>
      <c r="AE502" s="125" t="s">
        <v>2702</v>
      </c>
      <c r="AG502" s="1">
        <v>6</v>
      </c>
      <c r="AH502" s="6" t="s">
        <v>832</v>
      </c>
      <c r="AI502" s="6" t="s">
        <v>833</v>
      </c>
      <c r="AJ502" s="107"/>
      <c r="AO502" s="88" t="s">
        <v>2528</v>
      </c>
      <c r="AQ502" s="136"/>
      <c r="AR502" s="107" t="s">
        <v>2570</v>
      </c>
      <c r="AS502" s="6" t="s">
        <v>1430</v>
      </c>
      <c r="AT502" s="6" t="s">
        <v>1430</v>
      </c>
      <c r="BE502" s="184" t="s">
        <v>807</v>
      </c>
      <c r="BG502" s="107"/>
      <c r="BJ502" s="107"/>
      <c r="BO502" s="131" t="s">
        <v>2779</v>
      </c>
      <c r="BR502" s="15" t="s">
        <v>1432</v>
      </c>
      <c r="BU502" s="76"/>
      <c r="BV502" s="76"/>
      <c r="BW502" s="76"/>
      <c r="BX502" s="76"/>
      <c r="BY502" s="76"/>
      <c r="BZ502" s="76"/>
      <c r="CA502" s="76"/>
      <c r="CB502" s="107"/>
    </row>
    <row r="503" spans="1:80" s="2" customFormat="1" x14ac:dyDescent="0.25">
      <c r="A503" s="96">
        <f t="shared" si="27"/>
        <v>497</v>
      </c>
      <c r="B503" s="135" t="s">
        <v>352</v>
      </c>
      <c r="C503" s="77" t="s">
        <v>2460</v>
      </c>
      <c r="D503" s="92" t="s">
        <v>2575</v>
      </c>
      <c r="E503" s="135"/>
      <c r="F503" s="2">
        <f>F501+1</f>
        <v>327</v>
      </c>
      <c r="G503" s="89">
        <v>42991</v>
      </c>
      <c r="H503" s="79" t="s">
        <v>2698</v>
      </c>
      <c r="I503" s="135"/>
      <c r="J503" s="135" t="s">
        <v>37</v>
      </c>
      <c r="K503" s="135" t="s">
        <v>20</v>
      </c>
      <c r="L503" s="79"/>
      <c r="M503" s="139"/>
      <c r="N503" s="78"/>
      <c r="P503" s="79" t="str">
        <f>IF(COUNTIF(L503:O503,"=*")&gt;1,"Multiple", IF(L503="P","Surface",IF(M503="P", "Underground",IF(N503="P", "Placer", IF(O503="P", "Solution","")))))</f>
        <v/>
      </c>
      <c r="Q503" s="95" t="s">
        <v>2486</v>
      </c>
      <c r="R503" s="90" t="s">
        <v>2570</v>
      </c>
      <c r="S503" s="34"/>
      <c r="T503" s="26">
        <v>44.097390177599998</v>
      </c>
      <c r="U503" s="27">
        <v>-104.346204234</v>
      </c>
      <c r="V503" s="145">
        <v>48</v>
      </c>
      <c r="W503" s="145">
        <v>62</v>
      </c>
      <c r="X503" s="142">
        <v>31</v>
      </c>
      <c r="Y503" s="143"/>
      <c r="Z503" s="135" t="s">
        <v>36</v>
      </c>
      <c r="AA503" s="87" t="s">
        <v>3205</v>
      </c>
      <c r="AB503" s="135" t="s">
        <v>5</v>
      </c>
      <c r="AC503" s="135" t="s">
        <v>7</v>
      </c>
      <c r="AD503" s="124" t="s">
        <v>2701</v>
      </c>
      <c r="AE503" s="125" t="s">
        <v>2702</v>
      </c>
      <c r="AF503" s="7"/>
      <c r="AG503" s="2">
        <v>6</v>
      </c>
      <c r="AH503" s="6" t="s">
        <v>832</v>
      </c>
      <c r="AI503" s="6" t="s">
        <v>833</v>
      </c>
      <c r="AJ503" s="78"/>
      <c r="AO503" s="91" t="s">
        <v>2528</v>
      </c>
      <c r="AQ503" s="141"/>
      <c r="AR503" s="107" t="s">
        <v>2570</v>
      </c>
      <c r="AS503" s="7" t="s">
        <v>1430</v>
      </c>
      <c r="AT503" s="7" t="s">
        <v>1430</v>
      </c>
      <c r="AU503" s="77"/>
      <c r="AV503" s="77"/>
      <c r="AW503" s="77"/>
      <c r="AX503" s="77"/>
      <c r="AY503" s="77"/>
      <c r="AZ503" s="77"/>
      <c r="BA503" s="77"/>
      <c r="BE503" s="186" t="s">
        <v>807</v>
      </c>
      <c r="BG503" s="78"/>
      <c r="BJ503" s="78"/>
      <c r="BN503" s="7"/>
      <c r="BO503" s="131" t="s">
        <v>2779</v>
      </c>
      <c r="BR503" s="17" t="s">
        <v>1432</v>
      </c>
      <c r="BU503" s="77"/>
      <c r="BV503" s="77">
        <v>21.81</v>
      </c>
      <c r="BW503" s="77">
        <v>14.39</v>
      </c>
      <c r="BX503" s="77">
        <v>3.1</v>
      </c>
      <c r="BY503" s="77">
        <v>25.96</v>
      </c>
      <c r="BZ503" s="77">
        <v>37.840000000000003</v>
      </c>
      <c r="CA503" s="77" t="s">
        <v>841</v>
      </c>
      <c r="CB503" s="78"/>
    </row>
    <row r="504" spans="1:80" ht="30" x14ac:dyDescent="0.25">
      <c r="A504" s="96">
        <f t="shared" si="27"/>
        <v>498</v>
      </c>
      <c r="B504" s="134" t="s">
        <v>354</v>
      </c>
      <c r="D504" s="134" t="s">
        <v>2697</v>
      </c>
      <c r="E504" s="134" t="s">
        <v>2726</v>
      </c>
      <c r="F504" s="1">
        <f>F502+1</f>
        <v>328</v>
      </c>
      <c r="G504" s="86">
        <v>42991</v>
      </c>
      <c r="H504" s="87" t="s">
        <v>2698</v>
      </c>
      <c r="I504" s="134" t="s">
        <v>1436</v>
      </c>
      <c r="J504" s="134" t="s">
        <v>48</v>
      </c>
      <c r="K504" s="134" t="s">
        <v>24</v>
      </c>
      <c r="L504" s="87"/>
      <c r="M504" s="131" t="s">
        <v>2570</v>
      </c>
      <c r="N504" s="107"/>
      <c r="P504" s="87" t="str">
        <f>IF(COUNTIF(L504:O504,"=*")&gt;1,"Multiple", IF(L504="P","Surface",IF(M504="P", "Underground",IF(N504="P", "Placer", IF(O504="P", "Solution","")))))</f>
        <v>Underground</v>
      </c>
      <c r="Q504" s="95" t="s">
        <v>11</v>
      </c>
      <c r="R504" s="93" t="s">
        <v>2570</v>
      </c>
      <c r="S504" s="33"/>
      <c r="T504" s="12">
        <v>41.567293738799997</v>
      </c>
      <c r="U504" s="13">
        <v>-109.222198009</v>
      </c>
      <c r="V504" s="144">
        <v>18</v>
      </c>
      <c r="W504" s="144">
        <v>105</v>
      </c>
      <c r="X504" s="137">
        <v>2</v>
      </c>
      <c r="Y504" s="138"/>
      <c r="Z504" s="134" t="s">
        <v>23</v>
      </c>
      <c r="AA504" s="87" t="s">
        <v>3206</v>
      </c>
      <c r="AB504" s="134" t="s">
        <v>22</v>
      </c>
      <c r="AC504" s="134" t="s">
        <v>7</v>
      </c>
      <c r="AD504" s="124" t="s">
        <v>2701</v>
      </c>
      <c r="AE504" s="125" t="s">
        <v>2702</v>
      </c>
      <c r="AF504" s="6" t="s">
        <v>1062</v>
      </c>
      <c r="AH504" s="6" t="s">
        <v>48</v>
      </c>
      <c r="AI504" s="6" t="s">
        <v>846</v>
      </c>
      <c r="AJ504" s="107"/>
      <c r="AO504" s="88" t="s">
        <v>2528</v>
      </c>
      <c r="AQ504" s="136"/>
      <c r="AR504" s="107" t="s">
        <v>2570</v>
      </c>
      <c r="AS504" s="6" t="s">
        <v>1435</v>
      </c>
      <c r="AT504" s="6" t="s">
        <v>1435</v>
      </c>
      <c r="AU504" s="76">
        <v>1920</v>
      </c>
      <c r="AV504" s="76">
        <v>1927</v>
      </c>
      <c r="BA504" s="76">
        <v>1927</v>
      </c>
      <c r="BE504" s="184">
        <v>56392</v>
      </c>
      <c r="BF504" s="97"/>
      <c r="BG504" s="107"/>
      <c r="BJ504" s="107"/>
      <c r="BM504" s="1" t="s">
        <v>2705</v>
      </c>
      <c r="BN504" s="6" t="s">
        <v>1434</v>
      </c>
      <c r="BO504" s="131" t="s">
        <v>7</v>
      </c>
      <c r="BR504" s="15" t="s">
        <v>1433</v>
      </c>
      <c r="BU504" s="76"/>
      <c r="BV504" s="76"/>
      <c r="BW504" s="76"/>
      <c r="BX504" s="76"/>
      <c r="BY504" s="76"/>
      <c r="BZ504" s="76"/>
      <c r="CA504" s="76"/>
      <c r="CB504" s="107"/>
    </row>
    <row r="505" spans="1:80" x14ac:dyDescent="0.25">
      <c r="A505" s="96">
        <f t="shared" si="27"/>
        <v>499</v>
      </c>
      <c r="B505" s="134" t="s">
        <v>357</v>
      </c>
      <c r="D505" s="134" t="s">
        <v>2697</v>
      </c>
      <c r="E505" s="134" t="s">
        <v>2726</v>
      </c>
      <c r="F505" s="1">
        <f t="shared" si="29"/>
        <v>329</v>
      </c>
      <c r="G505" s="86">
        <v>42991</v>
      </c>
      <c r="H505" s="87" t="s">
        <v>2698</v>
      </c>
      <c r="I505" s="134"/>
      <c r="J505" s="134" t="s">
        <v>154</v>
      </c>
      <c r="K505" s="134" t="s">
        <v>16</v>
      </c>
      <c r="L505" s="87" t="s">
        <v>2740</v>
      </c>
      <c r="M505" s="131" t="s">
        <v>2740</v>
      </c>
      <c r="N505" s="107"/>
      <c r="P505" s="87" t="str">
        <f>IF(COUNTIF(L505:O505,"=*")&gt;1,"Multiple", IF(L505="P","Surface",IF(M505="P", "Underground",IF(N505="P", "Placer", IF(O505="P", "Solution","")))))</f>
        <v>Multiple</v>
      </c>
      <c r="Q505" s="95" t="s">
        <v>3184</v>
      </c>
      <c r="R505" s="93" t="s">
        <v>2570</v>
      </c>
      <c r="S505" s="33"/>
      <c r="T505" s="12">
        <v>44.455536606199999</v>
      </c>
      <c r="U505" s="13">
        <v>-105.88373108099999</v>
      </c>
      <c r="V505" s="144">
        <v>52</v>
      </c>
      <c r="W505" s="144">
        <v>75</v>
      </c>
      <c r="X505" s="137">
        <v>28</v>
      </c>
      <c r="Y505" s="138"/>
      <c r="Z505" s="134" t="s">
        <v>30</v>
      </c>
      <c r="AA505" s="87" t="s">
        <v>3205</v>
      </c>
      <c r="AB505" s="134" t="s">
        <v>358</v>
      </c>
      <c r="AC505" s="134" t="s">
        <v>7</v>
      </c>
      <c r="AD505" s="124" t="s">
        <v>2701</v>
      </c>
      <c r="AE505" s="125" t="s">
        <v>2702</v>
      </c>
      <c r="AF505" s="6" t="s">
        <v>216</v>
      </c>
      <c r="AG505" s="1">
        <v>30</v>
      </c>
      <c r="AH505" s="6" t="s">
        <v>805</v>
      </c>
      <c r="AI505" s="6" t="s">
        <v>835</v>
      </c>
      <c r="AJ505" s="107"/>
      <c r="AO505" s="88" t="s">
        <v>2528</v>
      </c>
      <c r="AQ505" s="136"/>
      <c r="AR505" s="107" t="s">
        <v>2570</v>
      </c>
      <c r="AS505" s="6" t="s">
        <v>3011</v>
      </c>
      <c r="AT505" s="6" t="s">
        <v>3010</v>
      </c>
      <c r="AU505" s="76">
        <v>1909</v>
      </c>
      <c r="AV505" s="76">
        <v>1909</v>
      </c>
      <c r="AW505" s="76">
        <v>1943</v>
      </c>
      <c r="AX505" s="76">
        <v>1944</v>
      </c>
      <c r="BA505" s="76">
        <v>1944</v>
      </c>
      <c r="BE505" s="197">
        <v>166146</v>
      </c>
      <c r="BF505" s="97"/>
      <c r="BG505" s="107"/>
      <c r="BJ505" s="107"/>
      <c r="BM505" s="1" t="s">
        <v>2705</v>
      </c>
      <c r="BN505" s="6" t="s">
        <v>1438</v>
      </c>
      <c r="BO505" s="87" t="s">
        <v>2773</v>
      </c>
      <c r="BR505" s="15" t="s">
        <v>1437</v>
      </c>
      <c r="BU505" s="76"/>
      <c r="BV505" s="76"/>
      <c r="BW505" s="76"/>
      <c r="BX505" s="76"/>
      <c r="BY505" s="76"/>
      <c r="BZ505" s="76"/>
      <c r="CA505" s="76"/>
      <c r="CB505" s="107"/>
    </row>
    <row r="506" spans="1:80" s="2" customFormat="1" x14ac:dyDescent="0.25">
      <c r="A506" s="96">
        <f t="shared" si="27"/>
        <v>500</v>
      </c>
      <c r="B506" s="135" t="s">
        <v>357</v>
      </c>
      <c r="C506" s="77" t="s">
        <v>2460</v>
      </c>
      <c r="D506" s="92" t="s">
        <v>2575</v>
      </c>
      <c r="E506" s="135"/>
      <c r="F506" s="2">
        <v>329</v>
      </c>
      <c r="G506" s="89">
        <v>42991</v>
      </c>
      <c r="H506" s="79" t="s">
        <v>2698</v>
      </c>
      <c r="I506" s="135"/>
      <c r="J506" s="135" t="s">
        <v>154</v>
      </c>
      <c r="K506" s="135" t="s">
        <v>16</v>
      </c>
      <c r="L506" s="79"/>
      <c r="M506" s="139"/>
      <c r="N506" s="78"/>
      <c r="P506" s="79" t="str">
        <f>IF(COUNTIF(L506:O506,"=*")&gt;1,"Multiple", IF(L506="P","Surface",IF(M506="P", "Underground",IF(N506="P", "Placer", IF(O506="P", "Solution","")))))</f>
        <v/>
      </c>
      <c r="Q506" s="95" t="s">
        <v>2486</v>
      </c>
      <c r="R506" s="90" t="s">
        <v>2570</v>
      </c>
      <c r="S506" s="34"/>
      <c r="T506" s="26">
        <v>44.455536606199999</v>
      </c>
      <c r="U506" s="27">
        <v>-105.88373108099999</v>
      </c>
      <c r="V506" s="145">
        <v>52</v>
      </c>
      <c r="W506" s="145">
        <v>75</v>
      </c>
      <c r="X506" s="142">
        <v>28</v>
      </c>
      <c r="Y506" s="143"/>
      <c r="Z506" s="135" t="s">
        <v>30</v>
      </c>
      <c r="AA506" s="87" t="s">
        <v>3205</v>
      </c>
      <c r="AB506" s="135" t="s">
        <v>358</v>
      </c>
      <c r="AC506" s="135" t="s">
        <v>7</v>
      </c>
      <c r="AD506" s="124" t="s">
        <v>2701</v>
      </c>
      <c r="AE506" s="125" t="s">
        <v>2702</v>
      </c>
      <c r="AF506" s="7" t="s">
        <v>216</v>
      </c>
      <c r="AG506" s="2">
        <v>30</v>
      </c>
      <c r="AH506" s="6" t="s">
        <v>805</v>
      </c>
      <c r="AI506" s="6" t="s">
        <v>835</v>
      </c>
      <c r="AJ506" s="78"/>
      <c r="AO506" s="91" t="s">
        <v>2528</v>
      </c>
      <c r="AQ506" s="141"/>
      <c r="AR506" s="107" t="s">
        <v>2570</v>
      </c>
      <c r="AS506" s="6" t="s">
        <v>3011</v>
      </c>
      <c r="AT506" s="6" t="s">
        <v>3010</v>
      </c>
      <c r="AU506" s="76">
        <v>1909</v>
      </c>
      <c r="AV506" s="76">
        <v>1909</v>
      </c>
      <c r="AW506" s="76">
        <v>1943</v>
      </c>
      <c r="AX506" s="76">
        <v>1944</v>
      </c>
      <c r="AY506" s="76"/>
      <c r="AZ506" s="76"/>
      <c r="BA506" s="76">
        <v>1944</v>
      </c>
      <c r="BE506" s="199"/>
      <c r="BF506" s="92"/>
      <c r="BG506" s="78"/>
      <c r="BJ506" s="78"/>
      <c r="BN506" s="7" t="s">
        <v>1438</v>
      </c>
      <c r="BO506" s="87" t="s">
        <v>2773</v>
      </c>
      <c r="BR506" s="17" t="s">
        <v>1437</v>
      </c>
      <c r="BU506" s="77"/>
      <c r="BV506" s="77">
        <v>6.98</v>
      </c>
      <c r="BW506" s="77">
        <v>23.49</v>
      </c>
      <c r="BX506" s="77">
        <v>0.6</v>
      </c>
      <c r="BY506" s="77">
        <v>32.43</v>
      </c>
      <c r="BZ506" s="77">
        <v>37.1</v>
      </c>
      <c r="CA506" s="77" t="s">
        <v>830</v>
      </c>
      <c r="CB506" s="78"/>
    </row>
    <row r="507" spans="1:80" x14ac:dyDescent="0.25">
      <c r="A507" s="96">
        <f t="shared" si="27"/>
        <v>501</v>
      </c>
      <c r="B507" s="134" t="s">
        <v>355</v>
      </c>
      <c r="D507" s="134" t="s">
        <v>2697</v>
      </c>
      <c r="E507" s="134" t="s">
        <v>2726</v>
      </c>
      <c r="F507" s="1">
        <f>F505+1</f>
        <v>330</v>
      </c>
      <c r="G507" s="86">
        <v>42991</v>
      </c>
      <c r="H507" s="87" t="s">
        <v>2698</v>
      </c>
      <c r="I507" s="134"/>
      <c r="J507" s="134" t="s">
        <v>189</v>
      </c>
      <c r="K507" s="134" t="s">
        <v>14</v>
      </c>
      <c r="L507" s="87"/>
      <c r="M507" s="131" t="s">
        <v>2570</v>
      </c>
      <c r="N507" s="107"/>
      <c r="P507" s="87" t="str">
        <f>IF(COUNTIF(L507:O507,"=*")&gt;1,"Multiple", IF(L507="P","Surface",IF(M507="P", "Underground",IF(N507="P", "Placer", IF(O507="P", "Solution","")))))</f>
        <v>Underground</v>
      </c>
      <c r="Q507" s="95" t="s">
        <v>2768</v>
      </c>
      <c r="R507" s="93" t="s">
        <v>2570</v>
      </c>
      <c r="S507" s="33"/>
      <c r="T507" s="12">
        <v>44.826381782200002</v>
      </c>
      <c r="U507" s="13">
        <v>-108.69001595500001</v>
      </c>
      <c r="V507" s="144">
        <v>56</v>
      </c>
      <c r="W507" s="144">
        <v>98</v>
      </c>
      <c r="X507" s="137">
        <v>17</v>
      </c>
      <c r="Y507" s="138"/>
      <c r="Z507" s="134" t="s">
        <v>12</v>
      </c>
      <c r="AA507" s="87" t="s">
        <v>3205</v>
      </c>
      <c r="AB507" s="134" t="s">
        <v>45</v>
      </c>
      <c r="AC507" s="134" t="s">
        <v>6</v>
      </c>
      <c r="AD507" s="124" t="s">
        <v>2701</v>
      </c>
      <c r="AE507" s="125" t="s">
        <v>2702</v>
      </c>
      <c r="AG507" s="1">
        <v>4</v>
      </c>
      <c r="AH507" s="6" t="s">
        <v>899</v>
      </c>
      <c r="AI507" s="6" t="s">
        <v>836</v>
      </c>
      <c r="AJ507" s="107"/>
      <c r="AO507" s="88" t="s">
        <v>2528</v>
      </c>
      <c r="AQ507" s="136"/>
      <c r="AR507" s="107" t="s">
        <v>2570</v>
      </c>
      <c r="AU507" s="76">
        <v>1956</v>
      </c>
      <c r="AV507" s="76">
        <v>1956</v>
      </c>
      <c r="BA507" s="76">
        <v>1956</v>
      </c>
      <c r="BE507" s="184"/>
      <c r="BG507" s="107"/>
      <c r="BJ507" s="107"/>
      <c r="BO507" s="131" t="s">
        <v>3134</v>
      </c>
      <c r="BR507" s="15" t="s">
        <v>1439</v>
      </c>
      <c r="BU507" s="76"/>
      <c r="BV507" s="76"/>
      <c r="BW507" s="76"/>
      <c r="BX507" s="76"/>
      <c r="BY507" s="76"/>
      <c r="BZ507" s="76"/>
      <c r="CA507" s="76"/>
      <c r="CB507" s="107"/>
    </row>
    <row r="508" spans="1:80" s="2" customFormat="1" x14ac:dyDescent="0.25">
      <c r="A508" s="96">
        <f t="shared" si="27"/>
        <v>502</v>
      </c>
      <c r="B508" s="135" t="s">
        <v>355</v>
      </c>
      <c r="C508" s="77" t="s">
        <v>2460</v>
      </c>
      <c r="D508" s="92" t="s">
        <v>2575</v>
      </c>
      <c r="E508" s="135"/>
      <c r="F508" s="2">
        <f>F506+1</f>
        <v>330</v>
      </c>
      <c r="G508" s="89">
        <v>42991</v>
      </c>
      <c r="H508" s="79" t="s">
        <v>2698</v>
      </c>
      <c r="I508" s="135"/>
      <c r="J508" s="135" t="s">
        <v>189</v>
      </c>
      <c r="K508" s="135" t="s">
        <v>14</v>
      </c>
      <c r="L508" s="79"/>
      <c r="M508" s="139"/>
      <c r="N508" s="78"/>
      <c r="P508" s="79" t="str">
        <f>IF(COUNTIF(L508:O508,"=*")&gt;1,"Multiple", IF(L508="P","Surface",IF(M508="P", "Underground",IF(N508="P", "Placer", IF(O508="P", "Solution","")))))</f>
        <v/>
      </c>
      <c r="Q508" s="95" t="s">
        <v>2486</v>
      </c>
      <c r="R508" s="90" t="s">
        <v>2570</v>
      </c>
      <c r="S508" s="34"/>
      <c r="T508" s="26">
        <v>44.826381782200002</v>
      </c>
      <c r="U508" s="27">
        <v>-108.69001595500001</v>
      </c>
      <c r="V508" s="145">
        <v>56</v>
      </c>
      <c r="W508" s="145">
        <v>98</v>
      </c>
      <c r="X508" s="142">
        <v>17</v>
      </c>
      <c r="Y508" s="143"/>
      <c r="Z508" s="135" t="s">
        <v>12</v>
      </c>
      <c r="AA508" s="87" t="s">
        <v>3205</v>
      </c>
      <c r="AB508" s="135" t="s">
        <v>45</v>
      </c>
      <c r="AC508" s="135" t="s">
        <v>6</v>
      </c>
      <c r="AD508" s="124" t="s">
        <v>2701</v>
      </c>
      <c r="AE508" s="125" t="s">
        <v>2702</v>
      </c>
      <c r="AF508" s="7"/>
      <c r="AG508" s="2">
        <v>4</v>
      </c>
      <c r="AH508" s="6" t="s">
        <v>899</v>
      </c>
      <c r="AI508" s="6" t="s">
        <v>836</v>
      </c>
      <c r="AJ508" s="78"/>
      <c r="AO508" s="91" t="s">
        <v>2528</v>
      </c>
      <c r="AQ508" s="141"/>
      <c r="AR508" s="107" t="s">
        <v>2570</v>
      </c>
      <c r="AS508" s="7"/>
      <c r="AT508" s="7"/>
      <c r="AU508" s="77">
        <v>1956</v>
      </c>
      <c r="AV508" s="77">
        <v>1956</v>
      </c>
      <c r="AW508" s="77"/>
      <c r="AX508" s="77"/>
      <c r="AY508" s="77"/>
      <c r="AZ508" s="77"/>
      <c r="BA508" s="77">
        <v>1956</v>
      </c>
      <c r="BE508" s="186"/>
      <c r="BG508" s="78"/>
      <c r="BJ508" s="78"/>
      <c r="BN508" s="7"/>
      <c r="BO508" s="131" t="s">
        <v>3134</v>
      </c>
      <c r="BR508" s="17" t="s">
        <v>1439</v>
      </c>
      <c r="BU508" s="77">
        <v>10870</v>
      </c>
      <c r="BV508" s="77">
        <v>6.7</v>
      </c>
      <c r="BW508" s="77">
        <v>13.3</v>
      </c>
      <c r="BX508" s="77">
        <v>0.8</v>
      </c>
      <c r="BY508" s="77">
        <v>29.2</v>
      </c>
      <c r="BZ508" s="77">
        <v>50.8</v>
      </c>
      <c r="CA508" s="77" t="s">
        <v>999</v>
      </c>
      <c r="CB508" s="78"/>
    </row>
    <row r="509" spans="1:80" x14ac:dyDescent="0.25">
      <c r="A509" s="96">
        <f t="shared" si="27"/>
        <v>503</v>
      </c>
      <c r="B509" s="134" t="s">
        <v>356</v>
      </c>
      <c r="D509" s="134" t="s">
        <v>2697</v>
      </c>
      <c r="E509" s="134" t="s">
        <v>2726</v>
      </c>
      <c r="F509" s="1">
        <f>F507+1</f>
        <v>331</v>
      </c>
      <c r="G509" s="86">
        <v>42991</v>
      </c>
      <c r="H509" s="87" t="s">
        <v>2698</v>
      </c>
      <c r="I509" s="134" t="s">
        <v>1443</v>
      </c>
      <c r="J509" s="134" t="s">
        <v>48</v>
      </c>
      <c r="K509" s="134" t="s">
        <v>24</v>
      </c>
      <c r="L509" s="87"/>
      <c r="M509" s="131" t="s">
        <v>2570</v>
      </c>
      <c r="N509" s="107"/>
      <c r="P509" s="87" t="str">
        <f>IF(COUNTIF(L509:O509,"=*")&gt;1,"Multiple", IF(L509="P","Surface",IF(M509="P", "Underground",IF(N509="P", "Placer", IF(O509="P", "Solution","")))))</f>
        <v>Underground</v>
      </c>
      <c r="Q509" s="95" t="s">
        <v>11</v>
      </c>
      <c r="R509" s="93" t="s">
        <v>2570</v>
      </c>
      <c r="S509" s="33"/>
      <c r="T509" s="12">
        <v>41.953000091200003</v>
      </c>
      <c r="U509" s="13">
        <v>-109.13828790700001</v>
      </c>
      <c r="V509" s="144">
        <v>23</v>
      </c>
      <c r="W509" s="144">
        <v>104</v>
      </c>
      <c r="X509" s="137">
        <v>24</v>
      </c>
      <c r="Y509" s="138"/>
      <c r="Z509" s="134" t="s">
        <v>23</v>
      </c>
      <c r="AA509" s="87" t="s">
        <v>3205</v>
      </c>
      <c r="AB509" s="134" t="s">
        <v>22</v>
      </c>
      <c r="AC509" s="134" t="s">
        <v>7</v>
      </c>
      <c r="AD509" s="124" t="s">
        <v>2701</v>
      </c>
      <c r="AE509" s="125" t="s">
        <v>2702</v>
      </c>
      <c r="AF509" s="6" t="s">
        <v>1441</v>
      </c>
      <c r="AG509" s="1">
        <v>8</v>
      </c>
      <c r="AH509" s="6" t="s">
        <v>899</v>
      </c>
      <c r="AI509" s="6" t="s">
        <v>836</v>
      </c>
      <c r="AJ509" s="107"/>
      <c r="AO509" s="88" t="s">
        <v>2528</v>
      </c>
      <c r="AQ509" s="136"/>
      <c r="AR509" s="107" t="s">
        <v>2570</v>
      </c>
      <c r="BE509" s="197"/>
      <c r="BG509" s="107"/>
      <c r="BJ509" s="107"/>
      <c r="BO509" s="131" t="s">
        <v>2876</v>
      </c>
      <c r="BU509" s="76"/>
      <c r="BV509" s="76"/>
      <c r="BW509" s="76"/>
      <c r="BX509" s="76"/>
      <c r="BY509" s="76"/>
      <c r="BZ509" s="76"/>
      <c r="CA509" s="76"/>
      <c r="CB509" s="107"/>
    </row>
    <row r="510" spans="1:80" s="2" customFormat="1" x14ac:dyDescent="0.25">
      <c r="A510" s="96">
        <f t="shared" si="27"/>
        <v>504</v>
      </c>
      <c r="B510" s="135" t="s">
        <v>356</v>
      </c>
      <c r="C510" s="77" t="s">
        <v>1440</v>
      </c>
      <c r="D510" s="92" t="s">
        <v>2575</v>
      </c>
      <c r="E510" s="135"/>
      <c r="F510" s="2">
        <f>F508+1</f>
        <v>331</v>
      </c>
      <c r="G510" s="89">
        <v>42991</v>
      </c>
      <c r="H510" s="79" t="s">
        <v>2698</v>
      </c>
      <c r="I510" s="135" t="s">
        <v>1443</v>
      </c>
      <c r="J510" s="135" t="s">
        <v>48</v>
      </c>
      <c r="K510" s="135" t="s">
        <v>24</v>
      </c>
      <c r="L510" s="79"/>
      <c r="M510" s="139"/>
      <c r="N510" s="78"/>
      <c r="P510" s="79" t="str">
        <f>IF(COUNTIF(L510:O510,"=*")&gt;1,"Multiple", IF(L510="P","Surface",IF(M510="P", "Underground",IF(N510="P", "Placer", IF(O510="P", "Solution","")))))</f>
        <v/>
      </c>
      <c r="Q510" s="95" t="s">
        <v>2486</v>
      </c>
      <c r="R510" s="90" t="s">
        <v>2570</v>
      </c>
      <c r="S510" s="34"/>
      <c r="T510" s="26">
        <v>41.953000091200003</v>
      </c>
      <c r="U510" s="27">
        <v>-109.13828790700001</v>
      </c>
      <c r="V510" s="145">
        <v>23</v>
      </c>
      <c r="W510" s="145">
        <v>104</v>
      </c>
      <c r="X510" s="142">
        <v>24</v>
      </c>
      <c r="Y510" s="143"/>
      <c r="Z510" s="135" t="s">
        <v>23</v>
      </c>
      <c r="AA510" s="87" t="s">
        <v>3205</v>
      </c>
      <c r="AB510" s="135" t="s">
        <v>22</v>
      </c>
      <c r="AC510" s="135" t="s">
        <v>7</v>
      </c>
      <c r="AD510" s="124" t="s">
        <v>2701</v>
      </c>
      <c r="AE510" s="125" t="s">
        <v>2702</v>
      </c>
      <c r="AF510" s="7" t="s">
        <v>1441</v>
      </c>
      <c r="AG510" s="2">
        <v>8</v>
      </c>
      <c r="AH510" s="6" t="s">
        <v>899</v>
      </c>
      <c r="AI510" s="6" t="s">
        <v>836</v>
      </c>
      <c r="AJ510" s="78"/>
      <c r="AO510" s="91" t="s">
        <v>2528</v>
      </c>
      <c r="AQ510" s="141"/>
      <c r="AR510" s="107" t="s">
        <v>2570</v>
      </c>
      <c r="AS510" s="7"/>
      <c r="AT510" s="7"/>
      <c r="AU510" s="77"/>
      <c r="AV510" s="77"/>
      <c r="AW510" s="77"/>
      <c r="AX510" s="77"/>
      <c r="AY510" s="77"/>
      <c r="AZ510" s="77"/>
      <c r="BA510" s="77" t="s">
        <v>807</v>
      </c>
      <c r="BE510" s="199"/>
      <c r="BG510" s="78"/>
      <c r="BJ510" s="78"/>
      <c r="BN510" s="7"/>
      <c r="BO510" s="131" t="s">
        <v>2876</v>
      </c>
      <c r="BU510" s="77">
        <v>9011</v>
      </c>
      <c r="BV510" s="77">
        <v>4.82</v>
      </c>
      <c r="BW510" s="77">
        <v>22.52</v>
      </c>
      <c r="BX510" s="77">
        <v>0.96</v>
      </c>
      <c r="BY510" s="77">
        <v>30.83</v>
      </c>
      <c r="BZ510" s="77">
        <v>41.83</v>
      </c>
      <c r="CA510" s="77" t="s">
        <v>830</v>
      </c>
      <c r="CB510" s="78"/>
    </row>
    <row r="511" spans="1:80" s="2" customFormat="1" x14ac:dyDescent="0.25">
      <c r="A511" s="96">
        <f t="shared" si="27"/>
        <v>505</v>
      </c>
      <c r="B511" s="135" t="s">
        <v>356</v>
      </c>
      <c r="C511" s="77" t="s">
        <v>1442</v>
      </c>
      <c r="D511" s="92" t="s">
        <v>2575</v>
      </c>
      <c r="E511" s="135"/>
      <c r="F511" s="2">
        <v>331</v>
      </c>
      <c r="G511" s="89">
        <v>42991</v>
      </c>
      <c r="H511" s="79" t="s">
        <v>2698</v>
      </c>
      <c r="I511" s="135"/>
      <c r="J511" s="135" t="s">
        <v>48</v>
      </c>
      <c r="K511" s="135" t="s">
        <v>24</v>
      </c>
      <c r="L511" s="77"/>
      <c r="M511" s="139"/>
      <c r="P511" s="79" t="str">
        <f>IF(COUNTIF(L511:O511,"=*")&gt;1,"Multiple", IF(L511="P","Surface",IF(M511="P", "Underground",IF(N511="P", "Placer", IF(O511="P", "Solution","")))))</f>
        <v/>
      </c>
      <c r="Q511" s="95" t="s">
        <v>2486</v>
      </c>
      <c r="R511" s="90" t="s">
        <v>2570</v>
      </c>
      <c r="S511" s="34"/>
      <c r="T511" s="26">
        <v>41.953000091200003</v>
      </c>
      <c r="U511" s="27">
        <v>-109.13828790700001</v>
      </c>
      <c r="V511" s="145">
        <v>23</v>
      </c>
      <c r="W511" s="145">
        <v>104</v>
      </c>
      <c r="X511" s="142">
        <v>24</v>
      </c>
      <c r="Y511" s="143"/>
      <c r="Z511" s="135" t="s">
        <v>23</v>
      </c>
      <c r="AA511" s="87" t="s">
        <v>3205</v>
      </c>
      <c r="AB511" s="135" t="s">
        <v>22</v>
      </c>
      <c r="AC511" s="135" t="s">
        <v>7</v>
      </c>
      <c r="AD511" s="124" t="s">
        <v>2701</v>
      </c>
      <c r="AE511" s="125" t="s">
        <v>2702</v>
      </c>
      <c r="AF511" s="7" t="s">
        <v>1441</v>
      </c>
      <c r="AG511" s="2">
        <v>8</v>
      </c>
      <c r="AH511" s="6" t="s">
        <v>899</v>
      </c>
      <c r="AI511" s="6" t="s">
        <v>836</v>
      </c>
      <c r="AO511" s="91" t="s">
        <v>2528</v>
      </c>
      <c r="AQ511" s="141"/>
      <c r="AR511" s="107" t="s">
        <v>2570</v>
      </c>
      <c r="AS511" s="7"/>
      <c r="AT511" s="7"/>
      <c r="AU511" s="77"/>
      <c r="AV511" s="77"/>
      <c r="AW511" s="77"/>
      <c r="AX511" s="77"/>
      <c r="AY511" s="77"/>
      <c r="AZ511" s="77"/>
      <c r="BA511" s="77"/>
      <c r="BE511" s="199"/>
      <c r="BN511" s="7"/>
      <c r="BO511" s="131" t="s">
        <v>2876</v>
      </c>
      <c r="BU511" s="77">
        <v>9891</v>
      </c>
      <c r="BV511" s="77">
        <v>5.21</v>
      </c>
      <c r="BW511" s="77">
        <v>20.329999999999998</v>
      </c>
      <c r="BX511" s="77">
        <v>0.98</v>
      </c>
      <c r="BY511" s="77">
        <v>31.43</v>
      </c>
      <c r="BZ511" s="77">
        <v>43.03</v>
      </c>
      <c r="CA511" s="77" t="s">
        <v>830</v>
      </c>
    </row>
    <row r="512" spans="1:80" x14ac:dyDescent="0.25">
      <c r="A512" s="96">
        <f t="shared" si="27"/>
        <v>506</v>
      </c>
      <c r="B512" s="134" t="s">
        <v>359</v>
      </c>
      <c r="D512" s="134" t="s">
        <v>61</v>
      </c>
      <c r="E512" s="134" t="s">
        <v>2726</v>
      </c>
      <c r="F512" s="1">
        <f>F511+1</f>
        <v>332</v>
      </c>
      <c r="G512" s="86">
        <v>42991</v>
      </c>
      <c r="H512" s="87" t="s">
        <v>2698</v>
      </c>
      <c r="I512" s="134"/>
      <c r="J512" s="134" t="s">
        <v>48</v>
      </c>
      <c r="K512" s="134" t="s">
        <v>24</v>
      </c>
      <c r="L512" s="87"/>
      <c r="M512" s="131" t="s">
        <v>2570</v>
      </c>
      <c r="N512" s="107"/>
      <c r="P512" s="87" t="str">
        <f>IF(COUNTIF(L512:O512,"=*")&gt;1,"Multiple", IF(L512="P","Surface",IF(M512="P", "Underground",IF(N512="P", "Placer", IF(O512="P", "Solution","")))))</f>
        <v>Underground</v>
      </c>
      <c r="Q512" s="95" t="s">
        <v>2765</v>
      </c>
      <c r="R512" s="93" t="s">
        <v>2570</v>
      </c>
      <c r="S512" s="33"/>
      <c r="T512" s="12">
        <v>41.952959123799999</v>
      </c>
      <c r="U512" s="13">
        <v>-109.080251158</v>
      </c>
      <c r="V512" s="144">
        <v>23</v>
      </c>
      <c r="W512" s="144">
        <v>103</v>
      </c>
      <c r="X512" s="137">
        <v>21</v>
      </c>
      <c r="Y512" s="138"/>
      <c r="Z512" s="134" t="s">
        <v>23</v>
      </c>
      <c r="AA512" s="87" t="s">
        <v>3205</v>
      </c>
      <c r="AB512" s="134" t="s">
        <v>61</v>
      </c>
      <c r="AC512" s="134" t="s">
        <v>7</v>
      </c>
      <c r="AD512" s="124" t="s">
        <v>2701</v>
      </c>
      <c r="AE512" s="125" t="s">
        <v>2702</v>
      </c>
      <c r="AF512" s="6" t="s">
        <v>1444</v>
      </c>
      <c r="AG512" s="1">
        <v>5</v>
      </c>
      <c r="AH512" s="6" t="s">
        <v>831</v>
      </c>
      <c r="AI512" s="6" t="s">
        <v>846</v>
      </c>
      <c r="AJ512" s="107"/>
      <c r="AO512" s="88" t="s">
        <v>2528</v>
      </c>
      <c r="AQ512" s="136"/>
      <c r="AR512" s="107" t="s">
        <v>2856</v>
      </c>
      <c r="BE512" s="184"/>
      <c r="BG512" s="107"/>
      <c r="BJ512" s="107"/>
      <c r="BO512" s="131" t="s">
        <v>2790</v>
      </c>
      <c r="BU512" s="76"/>
      <c r="BV512" s="76"/>
      <c r="BW512" s="76"/>
      <c r="BX512" s="76"/>
      <c r="BY512" s="76"/>
      <c r="BZ512" s="76"/>
      <c r="CA512" s="76"/>
      <c r="CB512" s="107"/>
    </row>
    <row r="513" spans="1:80" s="2" customFormat="1" x14ac:dyDescent="0.25">
      <c r="A513" s="96">
        <f t="shared" si="27"/>
        <v>507</v>
      </c>
      <c r="B513" s="135" t="s">
        <v>359</v>
      </c>
      <c r="C513" s="77" t="s">
        <v>2460</v>
      </c>
      <c r="D513" s="92" t="s">
        <v>2575</v>
      </c>
      <c r="E513" s="135"/>
      <c r="F513" s="2">
        <v>332</v>
      </c>
      <c r="G513" s="89">
        <v>42991</v>
      </c>
      <c r="H513" s="79" t="s">
        <v>2698</v>
      </c>
      <c r="I513" s="135"/>
      <c r="J513" s="135" t="s">
        <v>48</v>
      </c>
      <c r="K513" s="135" t="s">
        <v>24</v>
      </c>
      <c r="L513" s="79"/>
      <c r="M513" s="139"/>
      <c r="N513" s="78"/>
      <c r="P513" s="79" t="str">
        <f>IF(COUNTIF(L513:O513,"=*")&gt;1,"Multiple", IF(L513="P","Surface",IF(M513="P", "Underground",IF(N513="P", "Placer", IF(O513="P", "Solution","")))))</f>
        <v/>
      </c>
      <c r="Q513" s="95" t="s">
        <v>2486</v>
      </c>
      <c r="R513" s="90" t="s">
        <v>2570</v>
      </c>
      <c r="S513" s="34"/>
      <c r="T513" s="26">
        <v>41.952959123799999</v>
      </c>
      <c r="U513" s="27">
        <v>-109.080251158</v>
      </c>
      <c r="V513" s="145">
        <v>23</v>
      </c>
      <c r="W513" s="145">
        <v>103</v>
      </c>
      <c r="X513" s="142">
        <v>21</v>
      </c>
      <c r="Y513" s="143"/>
      <c r="Z513" s="135" t="s">
        <v>23</v>
      </c>
      <c r="AA513" s="87" t="s">
        <v>3205</v>
      </c>
      <c r="AB513" s="134" t="s">
        <v>61</v>
      </c>
      <c r="AC513" s="135" t="s">
        <v>7</v>
      </c>
      <c r="AD513" s="124" t="s">
        <v>2701</v>
      </c>
      <c r="AE513" s="125" t="s">
        <v>2702</v>
      </c>
      <c r="AF513" s="7" t="s">
        <v>1444</v>
      </c>
      <c r="AG513" s="2">
        <v>5</v>
      </c>
      <c r="AH513" s="6" t="s">
        <v>831</v>
      </c>
      <c r="AI513" s="6" t="s">
        <v>846</v>
      </c>
      <c r="AJ513" s="78"/>
      <c r="AO513" s="91" t="s">
        <v>2528</v>
      </c>
      <c r="AQ513" s="141"/>
      <c r="AR513" s="107" t="s">
        <v>2856</v>
      </c>
      <c r="AS513" s="7"/>
      <c r="AT513" s="7"/>
      <c r="AU513" s="77"/>
      <c r="AV513" s="77"/>
      <c r="AW513" s="77"/>
      <c r="AX513" s="77"/>
      <c r="AY513" s="77"/>
      <c r="AZ513" s="77"/>
      <c r="BA513" s="77"/>
      <c r="BE513" s="186"/>
      <c r="BG513" s="78"/>
      <c r="BJ513" s="78"/>
      <c r="BN513" s="7"/>
      <c r="BO513" s="131" t="s">
        <v>2790</v>
      </c>
      <c r="BU513" s="77">
        <v>9860</v>
      </c>
      <c r="BV513" s="77">
        <v>4.28</v>
      </c>
      <c r="BW513" s="77">
        <v>14.75</v>
      </c>
      <c r="BX513" s="77">
        <v>0.43</v>
      </c>
      <c r="BY513" s="77">
        <v>31.98</v>
      </c>
      <c r="BZ513" s="77">
        <v>48.99</v>
      </c>
      <c r="CA513" s="77" t="s">
        <v>841</v>
      </c>
      <c r="CB513" s="78"/>
    </row>
    <row r="514" spans="1:80" x14ac:dyDescent="0.25">
      <c r="A514" s="96">
        <f t="shared" si="27"/>
        <v>508</v>
      </c>
      <c r="B514" s="134" t="s">
        <v>360</v>
      </c>
      <c r="D514" s="134" t="s">
        <v>2697</v>
      </c>
      <c r="E514" s="134" t="s">
        <v>2726</v>
      </c>
      <c r="F514" s="1">
        <f>F512+1</f>
        <v>333</v>
      </c>
      <c r="G514" s="86">
        <v>42991</v>
      </c>
      <c r="H514" s="87" t="s">
        <v>2698</v>
      </c>
      <c r="I514" s="134"/>
      <c r="J514" s="134" t="s">
        <v>189</v>
      </c>
      <c r="K514" s="134" t="s">
        <v>14</v>
      </c>
      <c r="L514" s="87"/>
      <c r="M514" s="131" t="s">
        <v>2570</v>
      </c>
      <c r="N514" s="107"/>
      <c r="P514" s="87" t="str">
        <f>IF(COUNTIF(L514:O514,"=*")&gt;1,"Multiple", IF(L514="P","Surface",IF(M514="P", "Underground",IF(N514="P", "Placer", IF(O514="P", "Solution","")))))</f>
        <v>Underground</v>
      </c>
      <c r="Q514" s="95" t="s">
        <v>11</v>
      </c>
      <c r="R514" s="93" t="s">
        <v>2570</v>
      </c>
      <c r="S514" s="33"/>
      <c r="T514" s="12">
        <v>44.8318929207</v>
      </c>
      <c r="U514" s="13">
        <v>-108.677744808</v>
      </c>
      <c r="V514" s="144">
        <v>56</v>
      </c>
      <c r="W514" s="144">
        <v>98</v>
      </c>
      <c r="X514" s="137">
        <v>17</v>
      </c>
      <c r="Y514" s="138"/>
      <c r="Z514" s="134" t="s">
        <v>12</v>
      </c>
      <c r="AA514" s="87" t="s">
        <v>3205</v>
      </c>
      <c r="AB514" s="134" t="s">
        <v>22</v>
      </c>
      <c r="AC514" s="134" t="s">
        <v>7</v>
      </c>
      <c r="AD514" s="124" t="s">
        <v>2701</v>
      </c>
      <c r="AE514" s="125" t="s">
        <v>2702</v>
      </c>
      <c r="AH514" s="6" t="s">
        <v>831</v>
      </c>
      <c r="AI514" s="6" t="s">
        <v>846</v>
      </c>
      <c r="AJ514" s="107"/>
      <c r="AO514" s="88" t="s">
        <v>2528</v>
      </c>
      <c r="AQ514" s="136"/>
      <c r="AR514" s="107" t="s">
        <v>2570</v>
      </c>
      <c r="AS514" s="6" t="s">
        <v>513</v>
      </c>
      <c r="AT514" s="6" t="s">
        <v>513</v>
      </c>
      <c r="BE514" s="184"/>
      <c r="BG514" s="107"/>
      <c r="BJ514" s="107"/>
      <c r="BO514" s="131" t="s">
        <v>2789</v>
      </c>
      <c r="BU514" s="76"/>
      <c r="BV514" s="76"/>
      <c r="BW514" s="76"/>
      <c r="BX514" s="76"/>
      <c r="BY514" s="76"/>
      <c r="BZ514" s="76"/>
      <c r="CA514" s="76"/>
      <c r="CB514" s="107"/>
    </row>
    <row r="515" spans="1:80" x14ac:dyDescent="0.25">
      <c r="A515" s="96">
        <f t="shared" si="27"/>
        <v>509</v>
      </c>
      <c r="B515" s="134" t="s">
        <v>361</v>
      </c>
      <c r="D515" s="134" t="s">
        <v>2697</v>
      </c>
      <c r="E515" s="134" t="s">
        <v>2726</v>
      </c>
      <c r="F515" s="1">
        <f>F514+1</f>
        <v>334</v>
      </c>
      <c r="G515" s="86">
        <v>42991</v>
      </c>
      <c r="H515" s="87" t="s">
        <v>2698</v>
      </c>
      <c r="I515" s="134" t="s">
        <v>1445</v>
      </c>
      <c r="J515" s="134" t="s">
        <v>117</v>
      </c>
      <c r="K515" s="134" t="s">
        <v>14</v>
      </c>
      <c r="L515" s="87"/>
      <c r="M515" s="131" t="s">
        <v>2570</v>
      </c>
      <c r="N515" s="107"/>
      <c r="P515" s="87" t="str">
        <f>IF(COUNTIF(L515:O515,"=*")&gt;1,"Multiple", IF(L515="P","Surface",IF(M515="P", "Underground",IF(N515="P", "Placer", IF(O515="P", "Solution","")))))</f>
        <v>Underground</v>
      </c>
      <c r="Q515" s="95" t="s">
        <v>11</v>
      </c>
      <c r="R515" s="93" t="s">
        <v>2570</v>
      </c>
      <c r="S515" s="33"/>
      <c r="T515" s="12">
        <v>42.8913076141</v>
      </c>
      <c r="U515" s="13">
        <v>-108.157126119</v>
      </c>
      <c r="V515" s="144">
        <v>34</v>
      </c>
      <c r="W515" s="144">
        <v>95</v>
      </c>
      <c r="X515" s="137">
        <v>25</v>
      </c>
      <c r="Y515" s="138"/>
      <c r="Z515" s="134" t="s">
        <v>63</v>
      </c>
      <c r="AA515" s="87" t="s">
        <v>3205</v>
      </c>
      <c r="AB515" s="134" t="s">
        <v>22</v>
      </c>
      <c r="AC515" s="134" t="s">
        <v>7</v>
      </c>
      <c r="AD515" s="124" t="s">
        <v>2701</v>
      </c>
      <c r="AE515" s="125" t="s">
        <v>2702</v>
      </c>
      <c r="AH515" s="6" t="s">
        <v>831</v>
      </c>
      <c r="AI515" s="6" t="s">
        <v>846</v>
      </c>
      <c r="AJ515" s="107"/>
      <c r="AO515" s="88" t="s">
        <v>2528</v>
      </c>
      <c r="AQ515" s="136"/>
      <c r="AR515" s="107" t="s">
        <v>2570</v>
      </c>
      <c r="AS515" s="6" t="s">
        <v>3014</v>
      </c>
      <c r="AT515" s="6" t="s">
        <v>3015</v>
      </c>
      <c r="AU515" s="76">
        <v>1939</v>
      </c>
      <c r="AV515" s="76">
        <v>1940</v>
      </c>
      <c r="BA515" s="76">
        <v>1940</v>
      </c>
      <c r="BE515" s="184"/>
      <c r="BG515" s="107"/>
      <c r="BJ515" s="107"/>
      <c r="BO515" s="131" t="s">
        <v>3126</v>
      </c>
      <c r="BR515" s="15" t="s">
        <v>1446</v>
      </c>
      <c r="BU515" s="76"/>
      <c r="BV515" s="76"/>
      <c r="BW515" s="76"/>
      <c r="BX515" s="76"/>
      <c r="BY515" s="76"/>
      <c r="BZ515" s="76"/>
      <c r="CA515" s="76"/>
      <c r="CB515" s="107"/>
    </row>
    <row r="516" spans="1:80" x14ac:dyDescent="0.25">
      <c r="A516" s="96">
        <f t="shared" si="27"/>
        <v>510</v>
      </c>
      <c r="B516" s="134" t="s">
        <v>362</v>
      </c>
      <c r="D516" s="134" t="s">
        <v>2697</v>
      </c>
      <c r="E516" s="134" t="s">
        <v>2726</v>
      </c>
      <c r="F516" s="1">
        <f>F515+1</f>
        <v>335</v>
      </c>
      <c r="G516" s="86">
        <v>42991</v>
      </c>
      <c r="H516" s="87" t="s">
        <v>2698</v>
      </c>
      <c r="I516" s="134"/>
      <c r="J516" s="134" t="s">
        <v>362</v>
      </c>
      <c r="K516" s="134" t="s">
        <v>65</v>
      </c>
      <c r="L516" s="87"/>
      <c r="M516" s="131" t="s">
        <v>2570</v>
      </c>
      <c r="N516" s="107"/>
      <c r="P516" s="87" t="str">
        <f>IF(COUNTIF(L516:O516,"=*")&gt;1,"Multiple", IF(L516="P","Surface",IF(M516="P", "Underground",IF(N516="P", "Placer", IF(O516="P", "Solution","")))))</f>
        <v>Underground</v>
      </c>
      <c r="Q516" s="95" t="s">
        <v>11</v>
      </c>
      <c r="R516" s="93" t="s">
        <v>2570</v>
      </c>
      <c r="S516" s="33"/>
      <c r="T516" s="12">
        <v>42.840186392600003</v>
      </c>
      <c r="U516" s="13">
        <v>-106.819557805</v>
      </c>
      <c r="V516" s="144">
        <v>33</v>
      </c>
      <c r="W516" s="144">
        <v>83</v>
      </c>
      <c r="X516" s="137">
        <v>8</v>
      </c>
      <c r="Y516" s="138"/>
      <c r="Z516" s="134" t="s">
        <v>52</v>
      </c>
      <c r="AA516" s="87" t="s">
        <v>3205</v>
      </c>
      <c r="AB516" s="134" t="s">
        <v>22</v>
      </c>
      <c r="AC516" s="134" t="s">
        <v>7</v>
      </c>
      <c r="AD516" s="124" t="s">
        <v>2701</v>
      </c>
      <c r="AE516" s="125" t="s">
        <v>2702</v>
      </c>
      <c r="AF516" s="6" t="s">
        <v>807</v>
      </c>
      <c r="AG516" s="1">
        <v>6</v>
      </c>
      <c r="AH516" s="6" t="s">
        <v>831</v>
      </c>
      <c r="AI516" s="6" t="s">
        <v>846</v>
      </c>
      <c r="AJ516" s="107"/>
      <c r="AK516" s="6">
        <v>62</v>
      </c>
      <c r="AO516" s="88" t="s">
        <v>2528</v>
      </c>
      <c r="AQ516" s="136"/>
      <c r="AR516" s="107" t="s">
        <v>2570</v>
      </c>
      <c r="AS516" s="6" t="s">
        <v>2389</v>
      </c>
      <c r="AT516" s="6" t="s">
        <v>2389</v>
      </c>
      <c r="AU516" s="76">
        <v>1909</v>
      </c>
      <c r="AV516" s="76">
        <v>1910</v>
      </c>
      <c r="BA516" s="76">
        <v>1910</v>
      </c>
      <c r="BE516" s="184">
        <v>200</v>
      </c>
      <c r="BF516" s="97"/>
      <c r="BG516" s="107"/>
      <c r="BJ516" s="107"/>
      <c r="BM516" s="1" t="s">
        <v>2705</v>
      </c>
      <c r="BO516" s="131" t="s">
        <v>2889</v>
      </c>
      <c r="BR516" s="15" t="s">
        <v>1447</v>
      </c>
      <c r="BU516" s="76"/>
      <c r="BV516" s="76"/>
      <c r="BW516" s="76"/>
      <c r="BX516" s="76"/>
      <c r="BY516" s="76"/>
      <c r="BZ516" s="76"/>
      <c r="CA516" s="76"/>
      <c r="CB516" s="107"/>
    </row>
    <row r="517" spans="1:80" s="2" customFormat="1" x14ac:dyDescent="0.25">
      <c r="A517" s="96">
        <f t="shared" si="27"/>
        <v>511</v>
      </c>
      <c r="B517" s="135" t="s">
        <v>362</v>
      </c>
      <c r="C517" s="77" t="s">
        <v>2390</v>
      </c>
      <c r="D517" s="92" t="s">
        <v>2575</v>
      </c>
      <c r="E517" s="135"/>
      <c r="F517" s="2">
        <v>335</v>
      </c>
      <c r="G517" s="89">
        <v>42991</v>
      </c>
      <c r="H517" s="79" t="s">
        <v>2698</v>
      </c>
      <c r="I517" s="135"/>
      <c r="J517" s="135" t="s">
        <v>362</v>
      </c>
      <c r="K517" s="135" t="s">
        <v>65</v>
      </c>
      <c r="L517" s="79"/>
      <c r="M517" s="139"/>
      <c r="N517" s="78"/>
      <c r="P517" s="79" t="str">
        <f>IF(COUNTIF(L517:O517,"=*")&gt;1,"Multiple", IF(L517="P","Surface",IF(M517="P", "Underground",IF(N517="P", "Placer", IF(O517="P", "Solution","")))))</f>
        <v/>
      </c>
      <c r="Q517" s="95" t="s">
        <v>2486</v>
      </c>
      <c r="R517" s="90" t="s">
        <v>2570</v>
      </c>
      <c r="S517" s="34"/>
      <c r="T517" s="26">
        <v>42.840186392600003</v>
      </c>
      <c r="U517" s="27">
        <v>-106.819557805</v>
      </c>
      <c r="V517" s="145">
        <v>33</v>
      </c>
      <c r="W517" s="145">
        <v>83</v>
      </c>
      <c r="X517" s="142">
        <v>8</v>
      </c>
      <c r="Y517" s="143"/>
      <c r="Z517" s="135" t="s">
        <v>52</v>
      </c>
      <c r="AA517" s="87" t="s">
        <v>3205</v>
      </c>
      <c r="AB517" s="135" t="s">
        <v>22</v>
      </c>
      <c r="AC517" s="135" t="s">
        <v>7</v>
      </c>
      <c r="AD517" s="124" t="s">
        <v>2701</v>
      </c>
      <c r="AE517" s="125" t="s">
        <v>2702</v>
      </c>
      <c r="AF517" s="7" t="s">
        <v>807</v>
      </c>
      <c r="AG517" s="2">
        <v>6</v>
      </c>
      <c r="AH517" s="6" t="s">
        <v>831</v>
      </c>
      <c r="AI517" s="6" t="s">
        <v>846</v>
      </c>
      <c r="AJ517" s="78"/>
      <c r="AO517" s="91" t="s">
        <v>2528</v>
      </c>
      <c r="AQ517" s="141"/>
      <c r="AR517" s="107" t="s">
        <v>2570</v>
      </c>
      <c r="AS517" s="7" t="s">
        <v>2389</v>
      </c>
      <c r="AT517" s="7" t="s">
        <v>2389</v>
      </c>
      <c r="AU517" s="77">
        <v>1909</v>
      </c>
      <c r="AV517" s="77">
        <v>1910</v>
      </c>
      <c r="AW517" s="77"/>
      <c r="AX517" s="77"/>
      <c r="AY517" s="77"/>
      <c r="AZ517" s="77"/>
      <c r="BA517" s="77">
        <v>1910</v>
      </c>
      <c r="BE517" s="186"/>
      <c r="BF517" s="92"/>
      <c r="BG517" s="78"/>
      <c r="BJ517" s="78"/>
      <c r="BN517" s="7"/>
      <c r="BO517" s="139" t="s">
        <v>2889</v>
      </c>
      <c r="BR517" s="17" t="s">
        <v>1447</v>
      </c>
      <c r="BU517" s="77">
        <v>8370</v>
      </c>
      <c r="BV517" s="77">
        <v>7.1</v>
      </c>
      <c r="BW517" s="77">
        <v>26</v>
      </c>
      <c r="BX517" s="77">
        <v>0.61</v>
      </c>
      <c r="BY517" s="77">
        <v>28.9</v>
      </c>
      <c r="BZ517" s="77">
        <v>38</v>
      </c>
      <c r="CA517" s="77" t="s">
        <v>830</v>
      </c>
      <c r="CB517" s="78"/>
    </row>
    <row r="518" spans="1:80" ht="30" x14ac:dyDescent="0.25">
      <c r="A518" s="96">
        <f t="shared" si="27"/>
        <v>512</v>
      </c>
      <c r="B518" s="134" t="s">
        <v>363</v>
      </c>
      <c r="D518" s="134" t="s">
        <v>2697</v>
      </c>
      <c r="E518" s="134" t="s">
        <v>2726</v>
      </c>
      <c r="F518" s="1">
        <f>F516+1</f>
        <v>336</v>
      </c>
      <c r="G518" s="86">
        <v>42991</v>
      </c>
      <c r="H518" s="87" t="s">
        <v>2698</v>
      </c>
      <c r="I518" s="134" t="s">
        <v>2306</v>
      </c>
      <c r="J518" s="134" t="s">
        <v>15</v>
      </c>
      <c r="K518" s="134" t="s">
        <v>16</v>
      </c>
      <c r="L518" s="87"/>
      <c r="M518" s="131" t="s">
        <v>2570</v>
      </c>
      <c r="N518" s="107"/>
      <c r="P518" s="87" t="str">
        <f>IF(COUNTIF(L518:O518,"=*")&gt;1,"Multiple", IF(L518="P","Surface",IF(M518="P", "Underground",IF(N518="P", "Placer", IF(O518="P", "Solution","")))))</f>
        <v>Underground</v>
      </c>
      <c r="Q518" s="95" t="s">
        <v>11</v>
      </c>
      <c r="R518" s="93" t="s">
        <v>2570</v>
      </c>
      <c r="S518" s="33"/>
      <c r="T518" s="12">
        <v>44.900271045499998</v>
      </c>
      <c r="U518" s="13">
        <v>-106.98017775700001</v>
      </c>
      <c r="V518" s="144">
        <v>57</v>
      </c>
      <c r="W518" s="144">
        <v>84</v>
      </c>
      <c r="X518" s="137">
        <v>22</v>
      </c>
      <c r="Y518" s="138"/>
      <c r="Z518" s="134" t="s">
        <v>15</v>
      </c>
      <c r="AA518" s="87" t="s">
        <v>3205</v>
      </c>
      <c r="AB518" s="134" t="s">
        <v>22</v>
      </c>
      <c r="AC518" s="134" t="s">
        <v>6</v>
      </c>
      <c r="AD518" s="124" t="s">
        <v>2701</v>
      </c>
      <c r="AE518" s="125" t="s">
        <v>2702</v>
      </c>
      <c r="AF518" s="6" t="s">
        <v>294</v>
      </c>
      <c r="AG518" s="1">
        <v>25</v>
      </c>
      <c r="AH518" s="6" t="s">
        <v>899</v>
      </c>
      <c r="AI518" s="6" t="s">
        <v>836</v>
      </c>
      <c r="AJ518" s="107"/>
      <c r="AO518" s="88" t="s">
        <v>2528</v>
      </c>
      <c r="AQ518" s="136"/>
      <c r="AR518" s="107" t="s">
        <v>2570</v>
      </c>
      <c r="AS518" s="6" t="s">
        <v>1449</v>
      </c>
      <c r="AT518" s="6" t="s">
        <v>1449</v>
      </c>
      <c r="AU518" s="76">
        <v>1920</v>
      </c>
      <c r="AV518" s="76">
        <v>1939</v>
      </c>
      <c r="BA518" s="76">
        <v>1939</v>
      </c>
      <c r="BE518" s="184">
        <v>953530</v>
      </c>
      <c r="BF518" s="97"/>
      <c r="BG518" s="107"/>
      <c r="BJ518" s="107"/>
      <c r="BM518" s="1" t="s">
        <v>2705</v>
      </c>
      <c r="BN518" s="6" t="s">
        <v>2305</v>
      </c>
      <c r="BO518" s="131" t="s">
        <v>2307</v>
      </c>
      <c r="BR518" s="15" t="s">
        <v>1448</v>
      </c>
      <c r="BU518" s="76"/>
      <c r="BV518" s="76"/>
      <c r="BW518" s="76"/>
      <c r="BX518" s="76"/>
      <c r="BY518" s="76"/>
      <c r="BZ518" s="76"/>
      <c r="CA518" s="76"/>
      <c r="CB518" s="107"/>
    </row>
    <row r="519" spans="1:80" s="2" customFormat="1" ht="30" x14ac:dyDescent="0.25">
      <c r="A519" s="96">
        <f t="shared" si="27"/>
        <v>513</v>
      </c>
      <c r="B519" s="135" t="s">
        <v>363</v>
      </c>
      <c r="C519" s="77" t="s">
        <v>2460</v>
      </c>
      <c r="D519" s="92" t="s">
        <v>2575</v>
      </c>
      <c r="E519" s="135"/>
      <c r="F519" s="2">
        <f>F517+1</f>
        <v>336</v>
      </c>
      <c r="G519" s="89">
        <v>42991</v>
      </c>
      <c r="H519" s="79" t="s">
        <v>2698</v>
      </c>
      <c r="I519" s="135" t="s">
        <v>2306</v>
      </c>
      <c r="J519" s="135" t="s">
        <v>15</v>
      </c>
      <c r="K519" s="135" t="s">
        <v>16</v>
      </c>
      <c r="L519" s="79"/>
      <c r="M519" s="139"/>
      <c r="N519" s="78"/>
      <c r="P519" s="79" t="str">
        <f>IF(COUNTIF(L519:O519,"=*")&gt;1,"Multiple", IF(L519="P","Surface",IF(M519="P", "Underground",IF(N519="P", "Placer", IF(O519="P", "Solution","")))))</f>
        <v/>
      </c>
      <c r="Q519" s="95" t="s">
        <v>2486</v>
      </c>
      <c r="R519" s="90" t="s">
        <v>2570</v>
      </c>
      <c r="S519" s="34"/>
      <c r="T519" s="26">
        <v>44.900271045499998</v>
      </c>
      <c r="U519" s="27">
        <v>-106.98017775700001</v>
      </c>
      <c r="V519" s="145">
        <v>57</v>
      </c>
      <c r="W519" s="145">
        <v>84</v>
      </c>
      <c r="X519" s="142">
        <v>22</v>
      </c>
      <c r="Y519" s="143"/>
      <c r="Z519" s="135" t="s">
        <v>15</v>
      </c>
      <c r="AA519" s="87" t="s">
        <v>3205</v>
      </c>
      <c r="AB519" s="135" t="s">
        <v>22</v>
      </c>
      <c r="AC519" s="135" t="s">
        <v>6</v>
      </c>
      <c r="AD519" s="124" t="s">
        <v>2701</v>
      </c>
      <c r="AE519" s="125" t="s">
        <v>2702</v>
      </c>
      <c r="AF519" s="7" t="s">
        <v>294</v>
      </c>
      <c r="AG519" s="2">
        <v>25</v>
      </c>
      <c r="AH519" s="6" t="s">
        <v>899</v>
      </c>
      <c r="AI519" s="6" t="s">
        <v>836</v>
      </c>
      <c r="AJ519" s="78"/>
      <c r="AO519" s="91" t="s">
        <v>2528</v>
      </c>
      <c r="AQ519" s="141"/>
      <c r="AR519" s="107" t="s">
        <v>2570</v>
      </c>
      <c r="AS519" s="7" t="s">
        <v>1449</v>
      </c>
      <c r="AT519" s="7" t="s">
        <v>1449</v>
      </c>
      <c r="AU519" s="76">
        <v>1920</v>
      </c>
      <c r="AV519" s="76">
        <v>1939</v>
      </c>
      <c r="AW519" s="76"/>
      <c r="AX519" s="76"/>
      <c r="AY519" s="76"/>
      <c r="AZ519" s="76"/>
      <c r="BA519" s="76">
        <v>1939</v>
      </c>
      <c r="BE519" s="186"/>
      <c r="BF519" s="92"/>
      <c r="BG519" s="78"/>
      <c r="BJ519" s="78"/>
      <c r="BN519" s="7" t="s">
        <v>2305</v>
      </c>
      <c r="BO519" s="139" t="s">
        <v>2307</v>
      </c>
      <c r="BR519" s="17" t="s">
        <v>1448</v>
      </c>
      <c r="BU519" s="77">
        <v>9698</v>
      </c>
      <c r="BV519" s="77"/>
      <c r="BW519" s="77"/>
      <c r="BX519" s="77">
        <v>0.57999999999999996</v>
      </c>
      <c r="BY519" s="77"/>
      <c r="BZ519" s="77"/>
      <c r="CA519" s="77" t="s">
        <v>888</v>
      </c>
      <c r="CB519" s="78"/>
    </row>
    <row r="520" spans="1:80" s="2" customFormat="1" x14ac:dyDescent="0.25">
      <c r="A520" s="96">
        <f t="shared" si="27"/>
        <v>514</v>
      </c>
      <c r="B520" s="135" t="s">
        <v>363</v>
      </c>
      <c r="C520" s="77" t="s">
        <v>2462</v>
      </c>
      <c r="D520" s="92" t="s">
        <v>2575</v>
      </c>
      <c r="E520" s="135"/>
      <c r="F520" s="1">
        <v>336</v>
      </c>
      <c r="G520" s="86">
        <v>42991</v>
      </c>
      <c r="H520" s="87" t="s">
        <v>2698</v>
      </c>
      <c r="I520" s="134" t="s">
        <v>2306</v>
      </c>
      <c r="J520" s="135" t="s">
        <v>15</v>
      </c>
      <c r="K520" s="135" t="s">
        <v>16</v>
      </c>
      <c r="L520" s="77"/>
      <c r="M520" s="131"/>
      <c r="P520" s="87" t="str">
        <f>IF(COUNTIF(L520:O520,"=*")&gt;1,"Multiple", IF(L520="P","Surface",IF(M520="P", "Underground",IF(N520="P", "Placer", IF(O520="P", "Solution","")))))</f>
        <v/>
      </c>
      <c r="Q520" s="95" t="s">
        <v>2486</v>
      </c>
      <c r="R520" s="93" t="s">
        <v>2570</v>
      </c>
      <c r="S520" s="33"/>
      <c r="T520" s="12">
        <v>44.900271045499998</v>
      </c>
      <c r="U520" s="13">
        <v>-106.98017775700001</v>
      </c>
      <c r="V520" s="145">
        <v>57</v>
      </c>
      <c r="W520" s="145">
        <v>84</v>
      </c>
      <c r="X520" s="142">
        <v>22</v>
      </c>
      <c r="Y520" s="143"/>
      <c r="Z520" s="135" t="s">
        <v>15</v>
      </c>
      <c r="AA520" s="87" t="s">
        <v>3206</v>
      </c>
      <c r="AB520" s="135" t="s">
        <v>22</v>
      </c>
      <c r="AC520" s="135" t="s">
        <v>6</v>
      </c>
      <c r="AD520" s="124" t="s">
        <v>2701</v>
      </c>
      <c r="AE520" s="125" t="s">
        <v>2702</v>
      </c>
      <c r="AF520" s="7" t="s">
        <v>983</v>
      </c>
      <c r="AG520" s="2">
        <v>25</v>
      </c>
      <c r="AH520" s="6" t="s">
        <v>899</v>
      </c>
      <c r="AI520" s="6" t="s">
        <v>836</v>
      </c>
      <c r="AO520" s="88" t="s">
        <v>2528</v>
      </c>
      <c r="AQ520" s="141"/>
      <c r="AR520" s="107" t="s">
        <v>2570</v>
      </c>
      <c r="AS520" s="7"/>
      <c r="AT520" s="7"/>
      <c r="AU520" s="77"/>
      <c r="AV520" s="77"/>
      <c r="AW520" s="77"/>
      <c r="AX520" s="77"/>
      <c r="AY520" s="77"/>
      <c r="AZ520" s="77"/>
      <c r="BA520" s="77"/>
      <c r="BE520" s="186"/>
      <c r="BN520" s="7"/>
      <c r="BO520" s="139" t="s">
        <v>7</v>
      </c>
      <c r="BR520" s="17"/>
      <c r="BU520" s="77">
        <v>10001</v>
      </c>
      <c r="BV520" s="77"/>
      <c r="BW520" s="77"/>
      <c r="BX520" s="77">
        <v>0.57999999999999996</v>
      </c>
      <c r="BY520" s="77"/>
      <c r="BZ520" s="77"/>
      <c r="CA520" s="77" t="s">
        <v>838</v>
      </c>
    </row>
    <row r="521" spans="1:80" x14ac:dyDescent="0.25">
      <c r="A521" s="96">
        <f t="shared" ref="A521:A584" si="30">A520+1</f>
        <v>515</v>
      </c>
      <c r="B521" s="134" t="s">
        <v>364</v>
      </c>
      <c r="D521" s="134" t="s">
        <v>2697</v>
      </c>
      <c r="E521" s="134" t="s">
        <v>2726</v>
      </c>
      <c r="F521" s="1">
        <f t="shared" ref="F521:F535" si="31">F520+1</f>
        <v>337</v>
      </c>
      <c r="G521" s="86">
        <v>42991</v>
      </c>
      <c r="H521" s="87" t="s">
        <v>2698</v>
      </c>
      <c r="I521" s="134"/>
      <c r="J521" s="134" t="s">
        <v>111</v>
      </c>
      <c r="K521" s="134" t="s">
        <v>57</v>
      </c>
      <c r="L521" s="87"/>
      <c r="M521" s="131" t="s">
        <v>2570</v>
      </c>
      <c r="N521" s="107"/>
      <c r="P521" s="87" t="str">
        <f>IF(COUNTIF(L521:O521,"=*")&gt;1,"Multiple", IF(L521="P","Surface",IF(M521="P", "Underground",IF(N521="P", "Placer", IF(O521="P", "Solution","")))))</f>
        <v>Underground</v>
      </c>
      <c r="Q521" s="95" t="s">
        <v>11</v>
      </c>
      <c r="R521" s="93" t="s">
        <v>2570</v>
      </c>
      <c r="S521" s="33"/>
      <c r="T521" s="12">
        <v>42.659232283400002</v>
      </c>
      <c r="U521" s="13">
        <v>-110.503949902</v>
      </c>
      <c r="V521" s="144">
        <v>31</v>
      </c>
      <c r="W521" s="144">
        <v>115</v>
      </c>
      <c r="X521" s="137">
        <v>23</v>
      </c>
      <c r="Y521" s="138"/>
      <c r="Z521" s="134" t="s">
        <v>110</v>
      </c>
      <c r="AA521" s="87" t="s">
        <v>3206</v>
      </c>
      <c r="AB521" s="134" t="s">
        <v>22</v>
      </c>
      <c r="AC521" s="134" t="s">
        <v>7</v>
      </c>
      <c r="AD521" s="124" t="s">
        <v>2701</v>
      </c>
      <c r="AE521" s="125" t="s">
        <v>2702</v>
      </c>
      <c r="AH521" s="6" t="s">
        <v>188</v>
      </c>
      <c r="AJ521" s="107"/>
      <c r="AO521" s="88" t="s">
        <v>2528</v>
      </c>
      <c r="AQ521" s="136"/>
      <c r="AR521" s="107" t="s">
        <v>2570</v>
      </c>
      <c r="AS521" s="6" t="s">
        <v>1450</v>
      </c>
      <c r="AT521" s="6" t="s">
        <v>1450</v>
      </c>
      <c r="BE521" s="197"/>
      <c r="BG521" s="107"/>
      <c r="BJ521" s="107"/>
      <c r="BN521" s="134" t="s">
        <v>365</v>
      </c>
      <c r="BU521" s="76"/>
      <c r="BV521" s="76"/>
      <c r="BW521" s="76"/>
      <c r="BX521" s="76"/>
      <c r="BY521" s="76"/>
      <c r="BZ521" s="76"/>
      <c r="CA521" s="76"/>
      <c r="CB521" s="107"/>
    </row>
    <row r="522" spans="1:80" ht="30" x14ac:dyDescent="0.25">
      <c r="A522" s="96">
        <f t="shared" si="30"/>
        <v>516</v>
      </c>
      <c r="B522" s="134" t="s">
        <v>366</v>
      </c>
      <c r="D522" s="134" t="s">
        <v>2697</v>
      </c>
      <c r="E522" s="134" t="s">
        <v>2726</v>
      </c>
      <c r="F522" s="1">
        <f t="shared" si="31"/>
        <v>338</v>
      </c>
      <c r="G522" s="86">
        <v>42991</v>
      </c>
      <c r="H522" s="87" t="s">
        <v>2698</v>
      </c>
      <c r="I522" s="134" t="s">
        <v>59</v>
      </c>
      <c r="J522" s="134" t="s">
        <v>59</v>
      </c>
      <c r="K522" s="134" t="s">
        <v>57</v>
      </c>
      <c r="L522" s="87" t="s">
        <v>2740</v>
      </c>
      <c r="M522" s="131" t="s">
        <v>2740</v>
      </c>
      <c r="N522" s="107"/>
      <c r="P522" s="87" t="str">
        <f>IF(COUNTIF(L522:O522,"=*")&gt;1,"Multiple", IF(L522="P","Surface",IF(M522="P", "Underground",IF(N522="P", "Placer", IF(O522="P", "Solution","")))))</f>
        <v>Multiple</v>
      </c>
      <c r="Q522" s="95" t="s">
        <v>3182</v>
      </c>
      <c r="R522" s="93" t="s">
        <v>2570</v>
      </c>
      <c r="S522" s="33"/>
      <c r="T522" s="12">
        <v>41.773810730000001</v>
      </c>
      <c r="U522" s="13">
        <v>-110.614663103</v>
      </c>
      <c r="V522" s="144">
        <v>20</v>
      </c>
      <c r="W522" s="144">
        <v>117</v>
      </c>
      <c r="X522" s="137">
        <v>11</v>
      </c>
      <c r="Y522" s="138"/>
      <c r="Z522" s="134" t="s">
        <v>84</v>
      </c>
      <c r="AA522" s="87" t="s">
        <v>3205</v>
      </c>
      <c r="AB522" s="134" t="s">
        <v>1453</v>
      </c>
      <c r="AC522" s="134" t="s">
        <v>1454</v>
      </c>
      <c r="AD522" s="124" t="s">
        <v>2701</v>
      </c>
      <c r="AE522" s="125" t="s">
        <v>2702</v>
      </c>
      <c r="AF522" s="6" t="s">
        <v>902</v>
      </c>
      <c r="AG522" s="1">
        <v>120</v>
      </c>
      <c r="AH522" s="6" t="s">
        <v>115</v>
      </c>
      <c r="AI522" s="6" t="s">
        <v>846</v>
      </c>
      <c r="AJ522" s="107"/>
      <c r="AO522" s="88" t="s">
        <v>2528</v>
      </c>
      <c r="AQ522" s="136"/>
      <c r="AR522" s="107" t="s">
        <v>2570</v>
      </c>
      <c r="AS522" s="6" t="s">
        <v>1451</v>
      </c>
      <c r="AT522" s="6" t="s">
        <v>1451</v>
      </c>
      <c r="AU522" s="76">
        <v>1957</v>
      </c>
      <c r="AV522" s="76">
        <v>1982</v>
      </c>
      <c r="BA522" s="76">
        <v>1982</v>
      </c>
      <c r="BE522" s="184" t="s">
        <v>807</v>
      </c>
      <c r="BG522" s="107"/>
      <c r="BJ522" s="107"/>
      <c r="BN522" s="6" t="s">
        <v>2419</v>
      </c>
      <c r="BO522" s="131" t="s">
        <v>3172</v>
      </c>
      <c r="BR522" s="15" t="s">
        <v>1452</v>
      </c>
      <c r="BU522" s="76"/>
      <c r="BV522" s="76"/>
      <c r="BW522" s="76"/>
      <c r="BX522" s="76"/>
      <c r="BY522" s="76"/>
      <c r="BZ522" s="76"/>
      <c r="CA522" s="76"/>
      <c r="CB522" s="107"/>
    </row>
    <row r="523" spans="1:80" s="2" customFormat="1" ht="30" x14ac:dyDescent="0.25">
      <c r="A523" s="96">
        <f t="shared" si="30"/>
        <v>517</v>
      </c>
      <c r="B523" s="135" t="s">
        <v>366</v>
      </c>
      <c r="C523" s="77" t="s">
        <v>2460</v>
      </c>
      <c r="D523" s="92" t="s">
        <v>2575</v>
      </c>
      <c r="E523" s="135"/>
      <c r="F523" s="2">
        <v>338</v>
      </c>
      <c r="G523" s="89">
        <v>42991</v>
      </c>
      <c r="H523" s="79" t="s">
        <v>2698</v>
      </c>
      <c r="I523" s="135" t="s">
        <v>59</v>
      </c>
      <c r="J523" s="135" t="s">
        <v>59</v>
      </c>
      <c r="K523" s="135" t="s">
        <v>57</v>
      </c>
      <c r="L523" s="79"/>
      <c r="M523" s="139"/>
      <c r="N523" s="78"/>
      <c r="P523" s="79" t="str">
        <f>IF(COUNTIF(L523:O523,"=*")&gt;1,"Multiple", IF(L523="P","Surface",IF(M523="P", "Underground",IF(N523="P", "Placer", IF(O523="P", "Solution","")))))</f>
        <v/>
      </c>
      <c r="Q523" s="95" t="s">
        <v>2486</v>
      </c>
      <c r="R523" s="90" t="s">
        <v>2570</v>
      </c>
      <c r="S523" s="34"/>
      <c r="T523" s="26">
        <v>41.773810730000001</v>
      </c>
      <c r="U523" s="27">
        <v>-110.614663103</v>
      </c>
      <c r="V523" s="145">
        <v>20</v>
      </c>
      <c r="W523" s="145">
        <v>117</v>
      </c>
      <c r="X523" s="142">
        <v>11</v>
      </c>
      <c r="Y523" s="143"/>
      <c r="Z523" s="135" t="s">
        <v>84</v>
      </c>
      <c r="AA523" s="87" t="s">
        <v>3205</v>
      </c>
      <c r="AB523" s="135" t="s">
        <v>1453</v>
      </c>
      <c r="AC523" s="135" t="s">
        <v>1454</v>
      </c>
      <c r="AD523" s="124" t="s">
        <v>2701</v>
      </c>
      <c r="AE523" s="125" t="s">
        <v>2702</v>
      </c>
      <c r="AF523" s="7" t="s">
        <v>902</v>
      </c>
      <c r="AG523" s="2">
        <v>120</v>
      </c>
      <c r="AH523" s="6" t="s">
        <v>115</v>
      </c>
      <c r="AI523" s="6" t="s">
        <v>846</v>
      </c>
      <c r="AJ523" s="78"/>
      <c r="AO523" s="91" t="s">
        <v>2528</v>
      </c>
      <c r="AQ523" s="141"/>
      <c r="AR523" s="107" t="s">
        <v>2570</v>
      </c>
      <c r="AS523" s="7" t="s">
        <v>1451</v>
      </c>
      <c r="AT523" s="7" t="s">
        <v>1451</v>
      </c>
      <c r="AU523" s="77">
        <v>1957</v>
      </c>
      <c r="AV523" s="77">
        <v>1982</v>
      </c>
      <c r="AW523" s="77"/>
      <c r="AX523" s="77"/>
      <c r="AY523" s="77"/>
      <c r="AZ523" s="77"/>
      <c r="BA523" s="77">
        <v>1982</v>
      </c>
      <c r="BE523" s="186" t="s">
        <v>807</v>
      </c>
      <c r="BG523" s="78"/>
      <c r="BJ523" s="78"/>
      <c r="BN523" s="7" t="s">
        <v>2419</v>
      </c>
      <c r="BO523" s="131" t="s">
        <v>3172</v>
      </c>
      <c r="BR523" s="17" t="s">
        <v>1452</v>
      </c>
      <c r="BU523" s="77">
        <v>10193</v>
      </c>
      <c r="BV523" s="77">
        <v>2.96</v>
      </c>
      <c r="BW523" s="77">
        <v>20.43</v>
      </c>
      <c r="BX523" s="77">
        <v>0.23</v>
      </c>
      <c r="BY523" s="77">
        <v>34.54</v>
      </c>
      <c r="BZ523" s="77">
        <v>42.15</v>
      </c>
      <c r="CA523" s="77" t="s">
        <v>1455</v>
      </c>
      <c r="CB523" s="78"/>
    </row>
    <row r="524" spans="1:80" x14ac:dyDescent="0.25">
      <c r="A524" s="96">
        <f t="shared" si="30"/>
        <v>518</v>
      </c>
      <c r="B524" s="134" t="s">
        <v>367</v>
      </c>
      <c r="D524" s="134" t="s">
        <v>2697</v>
      </c>
      <c r="E524" s="134" t="s">
        <v>2726</v>
      </c>
      <c r="F524" s="1">
        <f>F522+1</f>
        <v>339</v>
      </c>
      <c r="G524" s="86">
        <v>42991</v>
      </c>
      <c r="H524" s="87" t="s">
        <v>2698</v>
      </c>
      <c r="I524" s="134" t="s">
        <v>1457</v>
      </c>
      <c r="J524" s="134" t="s">
        <v>62</v>
      </c>
      <c r="K524" s="134" t="s">
        <v>16</v>
      </c>
      <c r="L524" s="87"/>
      <c r="M524" s="131" t="s">
        <v>2570</v>
      </c>
      <c r="N524" s="107"/>
      <c r="P524" s="87" t="str">
        <f>IF(COUNTIF(L524:O524,"=*")&gt;1,"Multiple", IF(L524="P","Surface",IF(M524="P", "Underground",IF(N524="P", "Placer", IF(O524="P", "Solution","")))))</f>
        <v>Underground</v>
      </c>
      <c r="Q524" s="95" t="s">
        <v>11</v>
      </c>
      <c r="R524" s="93" t="s">
        <v>2570</v>
      </c>
      <c r="S524" s="33"/>
      <c r="T524" s="12">
        <v>42.858823728799997</v>
      </c>
      <c r="U524" s="13">
        <v>-105.877822176</v>
      </c>
      <c r="V524" s="144">
        <v>33</v>
      </c>
      <c r="W524" s="144">
        <v>75</v>
      </c>
      <c r="X524" s="137">
        <v>5</v>
      </c>
      <c r="Y524" s="138"/>
      <c r="Z524" s="134" t="s">
        <v>88</v>
      </c>
      <c r="AA524" s="87" t="s">
        <v>3205</v>
      </c>
      <c r="AB524" s="134" t="s">
        <v>22</v>
      </c>
      <c r="AC524" s="134" t="s">
        <v>7</v>
      </c>
      <c r="AD524" s="124" t="s">
        <v>2701</v>
      </c>
      <c r="AE524" s="125" t="s">
        <v>2702</v>
      </c>
      <c r="AG524" s="1">
        <v>7</v>
      </c>
      <c r="AH524" s="6" t="s">
        <v>901</v>
      </c>
      <c r="AI524" s="6" t="s">
        <v>846</v>
      </c>
      <c r="AJ524" s="107"/>
      <c r="AO524" s="88" t="s">
        <v>2528</v>
      </c>
      <c r="AQ524" s="136"/>
      <c r="AR524" s="107" t="s">
        <v>2570</v>
      </c>
      <c r="AU524" s="76">
        <v>1917</v>
      </c>
      <c r="AV524" s="76">
        <v>1917</v>
      </c>
      <c r="BA524" s="76">
        <v>1917</v>
      </c>
      <c r="BE524" s="184"/>
      <c r="BG524" s="107"/>
      <c r="BJ524" s="107"/>
      <c r="BN524" s="6" t="s">
        <v>1456</v>
      </c>
      <c r="BO524" s="131" t="s">
        <v>3173</v>
      </c>
      <c r="BU524" s="76"/>
      <c r="BV524" s="76"/>
      <c r="BW524" s="76"/>
      <c r="BX524" s="76"/>
      <c r="BY524" s="76"/>
      <c r="BZ524" s="76"/>
      <c r="CA524" s="76" t="s">
        <v>839</v>
      </c>
      <c r="CB524" s="107"/>
    </row>
    <row r="525" spans="1:80" x14ac:dyDescent="0.25">
      <c r="A525" s="96">
        <f t="shared" si="30"/>
        <v>519</v>
      </c>
      <c r="B525" s="134" t="s">
        <v>368</v>
      </c>
      <c r="D525" s="134" t="s">
        <v>2697</v>
      </c>
      <c r="E525" s="134" t="s">
        <v>2726</v>
      </c>
      <c r="F525" s="1">
        <f t="shared" si="31"/>
        <v>340</v>
      </c>
      <c r="G525" s="86">
        <v>42991</v>
      </c>
      <c r="H525" s="87" t="s">
        <v>2698</v>
      </c>
      <c r="I525" s="134"/>
      <c r="J525" s="134" t="s">
        <v>15</v>
      </c>
      <c r="K525" s="134" t="s">
        <v>16</v>
      </c>
      <c r="L525" s="87"/>
      <c r="M525" s="131"/>
      <c r="N525" s="107"/>
      <c r="P525" s="87" t="str">
        <f>IF(COUNTIF(L525:O525,"=*")&gt;1,"Multiple", IF(L525="P","Surface",IF(M525="P", "Underground",IF(N525="P", "Placer", IF(O525="P", "Solution","")))))</f>
        <v/>
      </c>
      <c r="Q525" s="95" t="s">
        <v>2765</v>
      </c>
      <c r="R525" s="93" t="s">
        <v>2570</v>
      </c>
      <c r="S525" s="33"/>
      <c r="T525" s="12">
        <v>44.886364925000002</v>
      </c>
      <c r="U525" s="13">
        <v>-107.100516848</v>
      </c>
      <c r="V525" s="144">
        <v>57</v>
      </c>
      <c r="W525" s="144">
        <v>85</v>
      </c>
      <c r="X525" s="137">
        <v>27</v>
      </c>
      <c r="Y525" s="138"/>
      <c r="Z525" s="134" t="s">
        <v>15</v>
      </c>
      <c r="AA525" s="87" t="s">
        <v>3205</v>
      </c>
      <c r="AB525" s="134" t="s">
        <v>61</v>
      </c>
      <c r="AC525" s="134" t="s">
        <v>7</v>
      </c>
      <c r="AD525" s="124" t="s">
        <v>2701</v>
      </c>
      <c r="AE525" s="125" t="s">
        <v>2702</v>
      </c>
      <c r="AF525" s="6" t="s">
        <v>983</v>
      </c>
      <c r="AG525" s="1">
        <v>4</v>
      </c>
      <c r="AH525" s="6" t="s">
        <v>899</v>
      </c>
      <c r="AI525" s="6" t="s">
        <v>836</v>
      </c>
      <c r="AJ525" s="107"/>
      <c r="AO525" s="88" t="s">
        <v>2528</v>
      </c>
      <c r="AQ525" s="136"/>
      <c r="AR525" s="107" t="s">
        <v>2856</v>
      </c>
      <c r="BE525" s="197"/>
      <c r="BG525" s="107"/>
      <c r="BJ525" s="107"/>
      <c r="BO525" s="131" t="s">
        <v>2813</v>
      </c>
      <c r="BU525" s="76"/>
      <c r="BV525" s="76"/>
      <c r="BW525" s="76"/>
      <c r="BX525" s="76"/>
      <c r="BY525" s="76"/>
      <c r="BZ525" s="76"/>
      <c r="CA525" s="76"/>
      <c r="CB525" s="107"/>
    </row>
    <row r="526" spans="1:80" s="2" customFormat="1" x14ac:dyDescent="0.25">
      <c r="A526" s="96">
        <f t="shared" si="30"/>
        <v>520</v>
      </c>
      <c r="B526" s="135" t="s">
        <v>368</v>
      </c>
      <c r="C526" s="77" t="s">
        <v>2460</v>
      </c>
      <c r="D526" s="92" t="s">
        <v>2575</v>
      </c>
      <c r="E526" s="135"/>
      <c r="F526" s="2">
        <v>340</v>
      </c>
      <c r="G526" s="89">
        <v>42991</v>
      </c>
      <c r="H526" s="79" t="s">
        <v>2698</v>
      </c>
      <c r="I526" s="135"/>
      <c r="J526" s="135" t="s">
        <v>15</v>
      </c>
      <c r="K526" s="135" t="s">
        <v>16</v>
      </c>
      <c r="L526" s="79"/>
      <c r="M526" s="139"/>
      <c r="N526" s="78"/>
      <c r="P526" s="79" t="str">
        <f>IF(COUNTIF(L526:O526,"=*")&gt;1,"Multiple", IF(L526="P","Surface",IF(M526="P", "Underground",IF(N526="P", "Placer", IF(O526="P", "Solution","")))))</f>
        <v/>
      </c>
      <c r="Q526" s="95" t="s">
        <v>2486</v>
      </c>
      <c r="R526" s="90" t="s">
        <v>2570</v>
      </c>
      <c r="S526" s="34"/>
      <c r="T526" s="26">
        <v>44.886364925000002</v>
      </c>
      <c r="U526" s="27">
        <v>-107.100516848</v>
      </c>
      <c r="V526" s="145">
        <v>57</v>
      </c>
      <c r="W526" s="145">
        <v>85</v>
      </c>
      <c r="X526" s="142">
        <v>27</v>
      </c>
      <c r="Y526" s="143"/>
      <c r="Z526" s="135" t="s">
        <v>15</v>
      </c>
      <c r="AA526" s="87" t="s">
        <v>3205</v>
      </c>
      <c r="AB526" s="135" t="s">
        <v>61</v>
      </c>
      <c r="AC526" s="135" t="s">
        <v>7</v>
      </c>
      <c r="AD526" s="124" t="s">
        <v>2701</v>
      </c>
      <c r="AE526" s="125" t="s">
        <v>2702</v>
      </c>
      <c r="AF526" s="7" t="s">
        <v>983</v>
      </c>
      <c r="AG526" s="2">
        <v>4</v>
      </c>
      <c r="AH526" s="6" t="s">
        <v>899</v>
      </c>
      <c r="AI526" s="6" t="s">
        <v>836</v>
      </c>
      <c r="AJ526" s="78"/>
      <c r="AO526" s="91" t="s">
        <v>2528</v>
      </c>
      <c r="AQ526" s="141"/>
      <c r="AR526" s="107" t="s">
        <v>2856</v>
      </c>
      <c r="AS526" s="7"/>
      <c r="AT526" s="7"/>
      <c r="AU526" s="77"/>
      <c r="AV526" s="77"/>
      <c r="AW526" s="77"/>
      <c r="AX526" s="77"/>
      <c r="AY526" s="77"/>
      <c r="AZ526" s="77"/>
      <c r="BA526" s="77"/>
      <c r="BE526" s="199"/>
      <c r="BG526" s="78"/>
      <c r="BJ526" s="78"/>
      <c r="BN526" s="7"/>
      <c r="BO526" s="139" t="s">
        <v>2813</v>
      </c>
      <c r="BU526" s="77">
        <v>8676</v>
      </c>
      <c r="BV526" s="77">
        <v>4.88</v>
      </c>
      <c r="BW526" s="77">
        <v>24.64</v>
      </c>
      <c r="BX526" s="77">
        <v>0.31</v>
      </c>
      <c r="BY526" s="77">
        <v>35.17</v>
      </c>
      <c r="BZ526" s="77">
        <v>35.31</v>
      </c>
      <c r="CA526" s="77" t="s">
        <v>854</v>
      </c>
      <c r="CB526" s="78"/>
    </row>
    <row r="527" spans="1:80" x14ac:dyDescent="0.25">
      <c r="A527" s="96">
        <f t="shared" si="30"/>
        <v>521</v>
      </c>
      <c r="B527" s="134" t="s">
        <v>369</v>
      </c>
      <c r="D527" s="134" t="s">
        <v>2697</v>
      </c>
      <c r="E527" s="134" t="s">
        <v>2726</v>
      </c>
      <c r="F527" s="1">
        <f>F525+1</f>
        <v>341</v>
      </c>
      <c r="G527" s="86">
        <v>42991</v>
      </c>
      <c r="H527" s="87" t="s">
        <v>2698</v>
      </c>
      <c r="I527" s="134" t="s">
        <v>1458</v>
      </c>
      <c r="J527" s="134" t="s">
        <v>154</v>
      </c>
      <c r="K527" s="134" t="s">
        <v>16</v>
      </c>
      <c r="L527" s="87"/>
      <c r="M527" s="131" t="s">
        <v>2570</v>
      </c>
      <c r="N527" s="107"/>
      <c r="P527" s="87" t="str">
        <f>IF(COUNTIF(L527:O527,"=*")&gt;1,"Multiple", IF(L527="P","Surface",IF(M527="P", "Underground",IF(N527="P", "Placer", IF(O527="P", "Solution","")))))</f>
        <v>Underground</v>
      </c>
      <c r="Q527" s="95" t="s">
        <v>2768</v>
      </c>
      <c r="R527" s="93" t="s">
        <v>2570</v>
      </c>
      <c r="S527" s="33"/>
      <c r="T527" s="12">
        <v>44.414122821200003</v>
      </c>
      <c r="U527" s="13">
        <v>-105.496594793</v>
      </c>
      <c r="V527" s="144">
        <v>51</v>
      </c>
      <c r="W527" s="144">
        <v>72</v>
      </c>
      <c r="X527" s="137">
        <v>10</v>
      </c>
      <c r="Y527" s="138"/>
      <c r="Z527" s="134" t="s">
        <v>30</v>
      </c>
      <c r="AA527" s="87" t="s">
        <v>3205</v>
      </c>
      <c r="AB527" s="134" t="s">
        <v>7</v>
      </c>
      <c r="AC527" s="134" t="s">
        <v>7</v>
      </c>
      <c r="AD527" s="124" t="s">
        <v>2701</v>
      </c>
      <c r="AE527" s="125" t="s">
        <v>2702</v>
      </c>
      <c r="AF527" s="6" t="s">
        <v>1459</v>
      </c>
      <c r="AG527" s="1">
        <v>28</v>
      </c>
      <c r="AH527" s="6" t="s">
        <v>805</v>
      </c>
      <c r="AI527" s="6" t="s">
        <v>835</v>
      </c>
      <c r="AJ527" s="107"/>
      <c r="AO527" s="88" t="s">
        <v>2528</v>
      </c>
      <c r="AQ527" s="136"/>
      <c r="AR527" s="107" t="s">
        <v>2570</v>
      </c>
      <c r="BE527" s="184"/>
      <c r="BG527" s="107"/>
      <c r="BJ527" s="107"/>
      <c r="BO527" s="131" t="s">
        <v>3116</v>
      </c>
      <c r="BU527" s="76"/>
      <c r="BV527" s="76"/>
      <c r="BW527" s="76"/>
      <c r="BX527" s="76"/>
      <c r="BY527" s="76"/>
      <c r="BZ527" s="76"/>
      <c r="CA527" s="76"/>
      <c r="CB527" s="107"/>
    </row>
    <row r="528" spans="1:80" s="2" customFormat="1" x14ac:dyDescent="0.25">
      <c r="A528" s="96">
        <f t="shared" si="30"/>
        <v>522</v>
      </c>
      <c r="B528" s="135" t="s">
        <v>369</v>
      </c>
      <c r="C528" s="77" t="s">
        <v>2460</v>
      </c>
      <c r="D528" s="92" t="s">
        <v>2575</v>
      </c>
      <c r="E528" s="135"/>
      <c r="F528" s="2">
        <f>F526+1</f>
        <v>341</v>
      </c>
      <c r="G528" s="89">
        <v>42991</v>
      </c>
      <c r="H528" s="79" t="s">
        <v>2698</v>
      </c>
      <c r="I528" s="135" t="s">
        <v>1458</v>
      </c>
      <c r="J528" s="135" t="s">
        <v>154</v>
      </c>
      <c r="K528" s="135" t="s">
        <v>16</v>
      </c>
      <c r="L528" s="79"/>
      <c r="M528" s="139"/>
      <c r="N528" s="78"/>
      <c r="P528" s="79" t="str">
        <f>IF(COUNTIF(L528:O528,"=*")&gt;1,"Multiple", IF(L528="P","Surface",IF(M528="P", "Underground",IF(N528="P", "Placer", IF(O528="P", "Solution","")))))</f>
        <v/>
      </c>
      <c r="Q528" s="95" t="s">
        <v>2486</v>
      </c>
      <c r="R528" s="90" t="s">
        <v>2570</v>
      </c>
      <c r="S528" s="34"/>
      <c r="T528" s="26">
        <v>44.414122821200003</v>
      </c>
      <c r="U528" s="27">
        <v>-105.496594793</v>
      </c>
      <c r="V528" s="145">
        <v>51</v>
      </c>
      <c r="W528" s="145">
        <v>72</v>
      </c>
      <c r="X528" s="142">
        <v>10</v>
      </c>
      <c r="Y528" s="143"/>
      <c r="Z528" s="135" t="s">
        <v>30</v>
      </c>
      <c r="AA528" s="87" t="s">
        <v>3205</v>
      </c>
      <c r="AB528" s="135" t="s">
        <v>7</v>
      </c>
      <c r="AC528" s="135" t="s">
        <v>7</v>
      </c>
      <c r="AD528" s="124" t="s">
        <v>2701</v>
      </c>
      <c r="AE528" s="125" t="s">
        <v>2702</v>
      </c>
      <c r="AF528" s="7" t="s">
        <v>1459</v>
      </c>
      <c r="AG528" s="2">
        <v>28</v>
      </c>
      <c r="AH528" s="6" t="s">
        <v>805</v>
      </c>
      <c r="AI528" s="6" t="s">
        <v>835</v>
      </c>
      <c r="AJ528" s="78"/>
      <c r="AO528" s="91" t="s">
        <v>2528</v>
      </c>
      <c r="AQ528" s="141"/>
      <c r="AR528" s="107" t="s">
        <v>2570</v>
      </c>
      <c r="AS528" s="7"/>
      <c r="AT528" s="7"/>
      <c r="AU528" s="77"/>
      <c r="AV528" s="77"/>
      <c r="AW528" s="77"/>
      <c r="AX528" s="77"/>
      <c r="AY528" s="77"/>
      <c r="AZ528" s="77"/>
      <c r="BA528" s="77"/>
      <c r="BE528" s="186"/>
      <c r="BG528" s="78"/>
      <c r="BJ528" s="78"/>
      <c r="BN528" s="7"/>
      <c r="BO528" s="131" t="s">
        <v>3116</v>
      </c>
      <c r="BU528" s="77"/>
      <c r="BV528" s="77">
        <v>5.64</v>
      </c>
      <c r="BW528" s="77">
        <v>28.09</v>
      </c>
      <c r="BX528" s="77">
        <v>0.57999999999999996</v>
      </c>
      <c r="BY528" s="77">
        <v>33.159999999999997</v>
      </c>
      <c r="BZ528" s="77">
        <v>33.11</v>
      </c>
      <c r="CA528" s="77"/>
      <c r="CB528" s="78"/>
    </row>
    <row r="529" spans="1:80" x14ac:dyDescent="0.25">
      <c r="A529" s="96">
        <f t="shared" si="30"/>
        <v>523</v>
      </c>
      <c r="B529" s="134" t="s">
        <v>370</v>
      </c>
      <c r="D529" s="134" t="s">
        <v>2697</v>
      </c>
      <c r="E529" s="134" t="s">
        <v>2726</v>
      </c>
      <c r="F529" s="1">
        <f>F527+1</f>
        <v>342</v>
      </c>
      <c r="G529" s="86">
        <v>42991</v>
      </c>
      <c r="H529" s="87" t="s">
        <v>2698</v>
      </c>
      <c r="I529" s="134" t="s">
        <v>1460</v>
      </c>
      <c r="J529" s="134" t="s">
        <v>133</v>
      </c>
      <c r="K529" s="134" t="s">
        <v>16</v>
      </c>
      <c r="L529" s="131" t="s">
        <v>2570</v>
      </c>
      <c r="N529" s="107"/>
      <c r="P529" s="87" t="str">
        <f>IF(COUNTIF(L529:O529,"=*")&gt;1,"Multiple", IF(L529="P","Surface",IF(M529="P", "Underground",IF(N529="P", "Placer", IF(O529="P", "Solution","")))))</f>
        <v>Surface</v>
      </c>
      <c r="Q529" s="95" t="s">
        <v>3181</v>
      </c>
      <c r="R529" s="93" t="s">
        <v>2570</v>
      </c>
      <c r="S529" s="33"/>
      <c r="T529" s="12">
        <v>43.178875404999999</v>
      </c>
      <c r="U529" s="13">
        <v>-105.74858037200001</v>
      </c>
      <c r="V529" s="144">
        <v>37</v>
      </c>
      <c r="W529" s="144">
        <v>74</v>
      </c>
      <c r="X529" s="137">
        <v>16</v>
      </c>
      <c r="Y529" s="138"/>
      <c r="Z529" s="134" t="s">
        <v>88</v>
      </c>
      <c r="AA529" s="87" t="s">
        <v>3205</v>
      </c>
      <c r="AB529" s="134" t="s">
        <v>80</v>
      </c>
      <c r="AC529" s="134" t="s">
        <v>7</v>
      </c>
      <c r="AD529" s="124" t="s">
        <v>2701</v>
      </c>
      <c r="AE529" s="125" t="s">
        <v>2702</v>
      </c>
      <c r="AH529" s="6" t="s">
        <v>805</v>
      </c>
      <c r="AI529" s="6" t="s">
        <v>835</v>
      </c>
      <c r="AJ529" s="107"/>
      <c r="AO529" s="88" t="s">
        <v>2528</v>
      </c>
      <c r="AQ529" s="136"/>
      <c r="AR529" s="107" t="s">
        <v>2570</v>
      </c>
      <c r="AS529" s="6" t="s">
        <v>1461</v>
      </c>
      <c r="AT529" s="6" t="s">
        <v>1461</v>
      </c>
      <c r="AU529" s="76">
        <v>1962</v>
      </c>
      <c r="AV529" s="76">
        <v>1970</v>
      </c>
      <c r="BA529" s="76">
        <v>1970</v>
      </c>
      <c r="BE529" s="184">
        <v>14125</v>
      </c>
      <c r="BF529" s="97"/>
      <c r="BG529" s="107"/>
      <c r="BJ529" s="107"/>
      <c r="BM529" s="1" t="s">
        <v>2705</v>
      </c>
      <c r="BN529" s="6" t="s">
        <v>1462</v>
      </c>
      <c r="BO529" s="131" t="s">
        <v>2714</v>
      </c>
      <c r="BU529" s="76"/>
      <c r="BV529" s="76"/>
      <c r="BW529" s="76"/>
      <c r="BX529" s="76"/>
      <c r="BY529" s="76"/>
      <c r="BZ529" s="76"/>
      <c r="CA529" s="76"/>
      <c r="CB529" s="107"/>
    </row>
    <row r="530" spans="1:80" x14ac:dyDescent="0.25">
      <c r="A530" s="96">
        <f t="shared" si="30"/>
        <v>524</v>
      </c>
      <c r="B530" s="134" t="s">
        <v>371</v>
      </c>
      <c r="D530" s="134" t="s">
        <v>2697</v>
      </c>
      <c r="E530" s="134" t="s">
        <v>2726</v>
      </c>
      <c r="F530" s="1">
        <f t="shared" si="31"/>
        <v>343</v>
      </c>
      <c r="G530" s="86">
        <v>42991</v>
      </c>
      <c r="H530" s="87" t="s">
        <v>2698</v>
      </c>
      <c r="I530" s="134"/>
      <c r="J530" s="134" t="s">
        <v>117</v>
      </c>
      <c r="K530" s="134" t="s">
        <v>14</v>
      </c>
      <c r="L530" s="87"/>
      <c r="M530" s="131" t="s">
        <v>2570</v>
      </c>
      <c r="N530" s="107"/>
      <c r="P530" s="87" t="str">
        <f>IF(COUNTIF(L530:O530,"=*")&gt;1,"Multiple", IF(L530="P","Surface",IF(M530="P", "Underground",IF(N530="P", "Placer", IF(O530="P", "Solution","")))))</f>
        <v>Underground</v>
      </c>
      <c r="Q530" s="95" t="s">
        <v>11</v>
      </c>
      <c r="R530" s="93" t="s">
        <v>2570</v>
      </c>
      <c r="S530" s="33"/>
      <c r="T530" s="12">
        <v>42.891606596599999</v>
      </c>
      <c r="U530" s="13">
        <v>-108.196506633</v>
      </c>
      <c r="V530" s="144">
        <v>34</v>
      </c>
      <c r="W530" s="144">
        <v>95</v>
      </c>
      <c r="X530" s="137">
        <v>27</v>
      </c>
      <c r="Y530" s="138"/>
      <c r="Z530" s="134" t="s">
        <v>63</v>
      </c>
      <c r="AA530" s="87" t="s">
        <v>3205</v>
      </c>
      <c r="AB530" s="134" t="s">
        <v>22</v>
      </c>
      <c r="AC530" s="134" t="s">
        <v>7</v>
      </c>
      <c r="AD530" s="124" t="s">
        <v>2701</v>
      </c>
      <c r="AE530" s="125" t="s">
        <v>2702</v>
      </c>
      <c r="AF530" s="6" t="s">
        <v>609</v>
      </c>
      <c r="AG530" s="1">
        <v>3</v>
      </c>
      <c r="AH530" s="6" t="s">
        <v>831</v>
      </c>
      <c r="AI530" s="6" t="s">
        <v>846</v>
      </c>
      <c r="AJ530" s="107"/>
      <c r="AO530" s="88" t="s">
        <v>2528</v>
      </c>
      <c r="AQ530" s="136"/>
      <c r="AR530" s="107" t="s">
        <v>2570</v>
      </c>
      <c r="AS530" s="6" t="s">
        <v>1464</v>
      </c>
      <c r="AT530" s="6" t="s">
        <v>1464</v>
      </c>
      <c r="AU530" s="76">
        <v>1932</v>
      </c>
      <c r="AV530" s="76">
        <v>1942</v>
      </c>
      <c r="BA530" s="76">
        <v>1942</v>
      </c>
      <c r="BE530" s="184">
        <v>807</v>
      </c>
      <c r="BF530" s="97"/>
      <c r="BG530" s="107"/>
      <c r="BJ530" s="107"/>
      <c r="BM530" s="1" t="s">
        <v>2705</v>
      </c>
      <c r="BN530" s="6" t="s">
        <v>1465</v>
      </c>
      <c r="BO530" s="131" t="s">
        <v>3126</v>
      </c>
      <c r="BR530" s="15" t="s">
        <v>1463</v>
      </c>
      <c r="BU530" s="76"/>
      <c r="BV530" s="76"/>
      <c r="BW530" s="76"/>
      <c r="BX530" s="76"/>
      <c r="BY530" s="76"/>
      <c r="BZ530" s="76"/>
      <c r="CA530" s="76"/>
      <c r="CB530" s="107"/>
    </row>
    <row r="531" spans="1:80" x14ac:dyDescent="0.25">
      <c r="A531" s="96">
        <f t="shared" si="30"/>
        <v>525</v>
      </c>
      <c r="B531" s="134" t="s">
        <v>372</v>
      </c>
      <c r="D531" s="134" t="s">
        <v>2697</v>
      </c>
      <c r="E531" s="134" t="s">
        <v>2726</v>
      </c>
      <c r="F531" s="1">
        <f t="shared" si="31"/>
        <v>344</v>
      </c>
      <c r="G531" s="86">
        <v>42991</v>
      </c>
      <c r="H531" s="87" t="s">
        <v>2698</v>
      </c>
      <c r="I531" s="134" t="s">
        <v>1469</v>
      </c>
      <c r="J531" s="134" t="s">
        <v>26</v>
      </c>
      <c r="K531" s="134" t="s">
        <v>27</v>
      </c>
      <c r="L531" s="87"/>
      <c r="M531" s="131" t="s">
        <v>2570</v>
      </c>
      <c r="N531" s="107"/>
      <c r="P531" s="87" t="str">
        <f>IF(COUNTIF(L531:O531,"=*")&gt;1,"Multiple", IF(L531="P","Surface",IF(M531="P", "Underground",IF(N531="P", "Placer", IF(O531="P", "Solution","")))))</f>
        <v>Underground</v>
      </c>
      <c r="Q531" s="95" t="s">
        <v>11</v>
      </c>
      <c r="R531" s="93" t="s">
        <v>2570</v>
      </c>
      <c r="S531" s="33"/>
      <c r="T531" s="12">
        <v>41.877109986999997</v>
      </c>
      <c r="U531" s="13">
        <v>-106.529494184</v>
      </c>
      <c r="V531" s="144">
        <v>22</v>
      </c>
      <c r="W531" s="144">
        <v>81</v>
      </c>
      <c r="X531" s="137">
        <v>16</v>
      </c>
      <c r="Y531" s="138"/>
      <c r="Z531" s="134" t="s">
        <v>8</v>
      </c>
      <c r="AA531" s="87" t="s">
        <v>3206</v>
      </c>
      <c r="AB531" s="134" t="s">
        <v>22</v>
      </c>
      <c r="AC531" s="134" t="s">
        <v>7</v>
      </c>
      <c r="AD531" s="124" t="s">
        <v>2701</v>
      </c>
      <c r="AE531" s="125" t="s">
        <v>2702</v>
      </c>
      <c r="AF531" s="6" t="s">
        <v>1470</v>
      </c>
      <c r="AH531" s="6" t="s">
        <v>26</v>
      </c>
      <c r="AI531" s="6" t="s">
        <v>1515</v>
      </c>
      <c r="AJ531" s="107"/>
      <c r="AO531" s="88" t="s">
        <v>2528</v>
      </c>
      <c r="AQ531" s="136"/>
      <c r="AR531" s="107" t="s">
        <v>2570</v>
      </c>
      <c r="AS531" s="6" t="s">
        <v>1468</v>
      </c>
      <c r="AT531" s="6" t="s">
        <v>1468</v>
      </c>
      <c r="AU531" s="76">
        <v>1932</v>
      </c>
      <c r="AV531" s="76">
        <v>1941</v>
      </c>
      <c r="BA531" s="76">
        <v>1941</v>
      </c>
      <c r="BE531" s="184"/>
      <c r="BG531" s="107"/>
      <c r="BJ531" s="107"/>
      <c r="BN531" s="6" t="s">
        <v>1467</v>
      </c>
      <c r="BO531" s="131" t="s">
        <v>7</v>
      </c>
      <c r="BR531" s="15" t="s">
        <v>1466</v>
      </c>
      <c r="BU531" s="76"/>
      <c r="BV531" s="76"/>
      <c r="BW531" s="76"/>
      <c r="BX531" s="76"/>
      <c r="BY531" s="76"/>
      <c r="BZ531" s="76"/>
      <c r="CA531" s="76"/>
      <c r="CB531" s="107"/>
    </row>
    <row r="532" spans="1:80" s="2" customFormat="1" x14ac:dyDescent="0.25">
      <c r="A532" s="96">
        <f t="shared" si="30"/>
        <v>526</v>
      </c>
      <c r="B532" s="135" t="s">
        <v>372</v>
      </c>
      <c r="C532" s="77" t="s">
        <v>2460</v>
      </c>
      <c r="D532" s="92" t="s">
        <v>2575</v>
      </c>
      <c r="E532" s="135"/>
      <c r="F532" s="2">
        <v>344</v>
      </c>
      <c r="G532" s="89">
        <v>42991</v>
      </c>
      <c r="H532" s="79" t="s">
        <v>2698</v>
      </c>
      <c r="I532" s="135" t="s">
        <v>1469</v>
      </c>
      <c r="J532" s="135" t="s">
        <v>26</v>
      </c>
      <c r="K532" s="135" t="s">
        <v>27</v>
      </c>
      <c r="L532" s="79"/>
      <c r="M532" s="139"/>
      <c r="N532" s="78"/>
      <c r="P532" s="79" t="str">
        <f>IF(COUNTIF(L532:O532,"=*")&gt;1,"Multiple", IF(L532="P","Surface",IF(M532="P", "Underground",IF(N532="P", "Placer", IF(O532="P", "Solution","")))))</f>
        <v/>
      </c>
      <c r="Q532" s="95" t="s">
        <v>2486</v>
      </c>
      <c r="R532" s="90" t="s">
        <v>2570</v>
      </c>
      <c r="S532" s="34"/>
      <c r="T532" s="26">
        <v>41.877109986999997</v>
      </c>
      <c r="U532" s="27">
        <v>-106.529494184</v>
      </c>
      <c r="V532" s="145">
        <v>22</v>
      </c>
      <c r="W532" s="145">
        <v>81</v>
      </c>
      <c r="X532" s="142">
        <v>16</v>
      </c>
      <c r="Y532" s="143"/>
      <c r="Z532" s="135" t="s">
        <v>8</v>
      </c>
      <c r="AA532" s="87" t="s">
        <v>3206</v>
      </c>
      <c r="AB532" s="135" t="s">
        <v>22</v>
      </c>
      <c r="AC532" s="135" t="s">
        <v>7</v>
      </c>
      <c r="AD532" s="124" t="s">
        <v>2701</v>
      </c>
      <c r="AE532" s="125" t="s">
        <v>2702</v>
      </c>
      <c r="AF532" s="7" t="s">
        <v>1470</v>
      </c>
      <c r="AH532" s="6" t="s">
        <v>26</v>
      </c>
      <c r="AI532" s="6" t="s">
        <v>1515</v>
      </c>
      <c r="AJ532" s="78"/>
      <c r="AO532" s="91" t="s">
        <v>2528</v>
      </c>
      <c r="AQ532" s="141"/>
      <c r="AR532" s="107" t="s">
        <v>2570</v>
      </c>
      <c r="AS532" s="7" t="s">
        <v>1468</v>
      </c>
      <c r="AT532" s="7" t="s">
        <v>1468</v>
      </c>
      <c r="AU532" s="77">
        <v>1932</v>
      </c>
      <c r="AV532" s="77">
        <v>1941</v>
      </c>
      <c r="AW532" s="77"/>
      <c r="AX532" s="77"/>
      <c r="AY532" s="77"/>
      <c r="AZ532" s="77"/>
      <c r="BA532" s="77">
        <v>1941</v>
      </c>
      <c r="BE532" s="186"/>
      <c r="BG532" s="78"/>
      <c r="BJ532" s="78"/>
      <c r="BN532" s="7" t="s">
        <v>1467</v>
      </c>
      <c r="BO532" s="139" t="s">
        <v>7</v>
      </c>
      <c r="BR532" s="17" t="s">
        <v>1466</v>
      </c>
      <c r="BU532" s="77">
        <v>11894</v>
      </c>
      <c r="BV532" s="77"/>
      <c r="BW532" s="77"/>
      <c r="BX532" s="77"/>
      <c r="BY532" s="77"/>
      <c r="BZ532" s="77"/>
      <c r="CA532" s="77"/>
      <c r="CB532" s="78"/>
    </row>
    <row r="533" spans="1:80" ht="30" x14ac:dyDescent="0.25">
      <c r="A533" s="96">
        <f t="shared" si="30"/>
        <v>527</v>
      </c>
      <c r="B533" s="134" t="s">
        <v>373</v>
      </c>
      <c r="D533" s="134" t="s">
        <v>2697</v>
      </c>
      <c r="E533" s="134" t="s">
        <v>2726</v>
      </c>
      <c r="F533" s="1">
        <f>F531+1</f>
        <v>345</v>
      </c>
      <c r="G533" s="86">
        <v>42991</v>
      </c>
      <c r="H533" s="87" t="s">
        <v>2698</v>
      </c>
      <c r="I533" s="134" t="s">
        <v>1471</v>
      </c>
      <c r="J533" s="134" t="s">
        <v>51</v>
      </c>
      <c r="K533" s="134" t="s">
        <v>14</v>
      </c>
      <c r="L533" s="87"/>
      <c r="M533" s="131" t="s">
        <v>2570</v>
      </c>
      <c r="N533" s="107"/>
      <c r="P533" s="87" t="str">
        <f>IF(COUNTIF(L533:O533,"=*")&gt;1,"Multiple", IF(L533="P","Surface",IF(M533="P", "Underground",IF(N533="P", "Placer", IF(O533="P", "Solution","")))))</f>
        <v>Underground</v>
      </c>
      <c r="Q533" s="95" t="s">
        <v>11</v>
      </c>
      <c r="R533" s="93" t="s">
        <v>2570</v>
      </c>
      <c r="S533" s="33"/>
      <c r="T533" s="12">
        <v>43.749767650099997</v>
      </c>
      <c r="U533" s="13">
        <v>-108.42958765500001</v>
      </c>
      <c r="V533" s="144">
        <v>44</v>
      </c>
      <c r="W533" s="144">
        <v>96</v>
      </c>
      <c r="X533" s="137">
        <v>30</v>
      </c>
      <c r="Y533" s="138"/>
      <c r="Z533" s="134" t="s">
        <v>92</v>
      </c>
      <c r="AA533" s="87" t="s">
        <v>3205</v>
      </c>
      <c r="AB533" s="134" t="s">
        <v>22</v>
      </c>
      <c r="AD533" s="124" t="s">
        <v>2701</v>
      </c>
      <c r="AE533" s="125" t="s">
        <v>2702</v>
      </c>
      <c r="AF533" s="6" t="s">
        <v>1000</v>
      </c>
      <c r="AG533" s="1">
        <v>9</v>
      </c>
      <c r="AH533" s="6" t="s">
        <v>831</v>
      </c>
      <c r="AI533" s="6" t="s">
        <v>846</v>
      </c>
      <c r="AJ533" s="107"/>
      <c r="AO533" s="88" t="s">
        <v>2528</v>
      </c>
      <c r="AQ533" s="136"/>
      <c r="AR533" s="107" t="s">
        <v>2570</v>
      </c>
      <c r="AS533" s="6" t="s">
        <v>3016</v>
      </c>
      <c r="AT533" s="6" t="s">
        <v>3017</v>
      </c>
      <c r="AU533" s="76">
        <v>1934</v>
      </c>
      <c r="AV533" s="76">
        <v>1935</v>
      </c>
      <c r="AW533" s="76">
        <v>1936</v>
      </c>
      <c r="AX533" s="76">
        <v>1939</v>
      </c>
      <c r="AY533" s="76">
        <v>1940</v>
      </c>
      <c r="AZ533" s="76">
        <v>1941</v>
      </c>
      <c r="BA533" s="76">
        <v>1941</v>
      </c>
      <c r="BE533" s="197"/>
      <c r="BG533" s="107"/>
      <c r="BJ533" s="107"/>
      <c r="BN533" s="6" t="s">
        <v>1467</v>
      </c>
      <c r="BO533" s="131" t="s">
        <v>2940</v>
      </c>
      <c r="BP533" s="134"/>
      <c r="BU533" s="76"/>
      <c r="BV533" s="76"/>
      <c r="BW533" s="76"/>
      <c r="BX533" s="76"/>
      <c r="BY533" s="76"/>
      <c r="BZ533" s="76"/>
      <c r="CA533" s="76" t="s">
        <v>838</v>
      </c>
      <c r="CB533" s="107"/>
    </row>
    <row r="534" spans="1:80" x14ac:dyDescent="0.25">
      <c r="A534" s="96">
        <f t="shared" si="30"/>
        <v>528</v>
      </c>
      <c r="B534" s="134" t="s">
        <v>375</v>
      </c>
      <c r="D534" s="134" t="s">
        <v>2697</v>
      </c>
      <c r="E534" s="134" t="s">
        <v>2726</v>
      </c>
      <c r="F534" s="1">
        <f t="shared" si="31"/>
        <v>346</v>
      </c>
      <c r="G534" s="86">
        <v>42991</v>
      </c>
      <c r="H534" s="87" t="s">
        <v>2698</v>
      </c>
      <c r="I534" s="134"/>
      <c r="J534" s="134" t="s">
        <v>48</v>
      </c>
      <c r="K534" s="134" t="s">
        <v>24</v>
      </c>
      <c r="L534" s="87"/>
      <c r="M534" s="131" t="s">
        <v>2570</v>
      </c>
      <c r="N534" s="107"/>
      <c r="P534" s="87" t="str">
        <f>IF(COUNTIF(L534:O534,"=*")&gt;1,"Multiple", IF(L534="P","Surface",IF(M534="P", "Underground",IF(N534="P", "Placer", IF(O534="P", "Solution","")))))</f>
        <v>Underground</v>
      </c>
      <c r="Q534" s="95" t="s">
        <v>11</v>
      </c>
      <c r="R534" s="93" t="s">
        <v>2570</v>
      </c>
      <c r="S534" s="33"/>
      <c r="T534" s="12">
        <v>41.567293738799997</v>
      </c>
      <c r="U534" s="13">
        <v>-109.222198009</v>
      </c>
      <c r="V534" s="144">
        <v>18</v>
      </c>
      <c r="W534" s="144">
        <v>105</v>
      </c>
      <c r="X534" s="137">
        <v>2</v>
      </c>
      <c r="Y534" s="138"/>
      <c r="Z534" s="134" t="s">
        <v>23</v>
      </c>
      <c r="AA534" s="87" t="s">
        <v>3206</v>
      </c>
      <c r="AB534" s="134" t="s">
        <v>22</v>
      </c>
      <c r="AC534" s="134" t="s">
        <v>7</v>
      </c>
      <c r="AD534" s="124" t="s">
        <v>2701</v>
      </c>
      <c r="AE534" s="125" t="s">
        <v>2702</v>
      </c>
      <c r="AF534" s="6" t="s">
        <v>1062</v>
      </c>
      <c r="AH534" s="6" t="s">
        <v>48</v>
      </c>
      <c r="AI534" s="6" t="s">
        <v>846</v>
      </c>
      <c r="AJ534" s="107"/>
      <c r="AO534" s="88" t="s">
        <v>2528</v>
      </c>
      <c r="AQ534" s="136"/>
      <c r="AR534" s="107" t="s">
        <v>2570</v>
      </c>
      <c r="AS534" s="6" t="s">
        <v>807</v>
      </c>
      <c r="AT534" s="6" t="s">
        <v>807</v>
      </c>
      <c r="BE534" s="184"/>
      <c r="BG534" s="107"/>
      <c r="BJ534" s="107"/>
      <c r="BO534" s="131" t="s">
        <v>7</v>
      </c>
      <c r="BR534" s="15" t="s">
        <v>1472</v>
      </c>
      <c r="BU534" s="76"/>
      <c r="BV534" s="76"/>
      <c r="BW534" s="76"/>
      <c r="BX534" s="76"/>
      <c r="BY534" s="76"/>
      <c r="BZ534" s="76"/>
      <c r="CA534" s="76"/>
      <c r="CB534" s="107"/>
    </row>
    <row r="535" spans="1:80" x14ac:dyDescent="0.25">
      <c r="A535" s="96">
        <f t="shared" si="30"/>
        <v>529</v>
      </c>
      <c r="B535" s="134" t="s">
        <v>376</v>
      </c>
      <c r="D535" s="134" t="s">
        <v>2697</v>
      </c>
      <c r="E535" s="134" t="s">
        <v>2726</v>
      </c>
      <c r="F535" s="1">
        <f t="shared" si="31"/>
        <v>347</v>
      </c>
      <c r="G535" s="86">
        <v>42991</v>
      </c>
      <c r="H535" s="87" t="s">
        <v>2698</v>
      </c>
      <c r="I535" s="134"/>
      <c r="J535" s="134" t="s">
        <v>48</v>
      </c>
      <c r="K535" s="134" t="s">
        <v>24</v>
      </c>
      <c r="L535" s="87"/>
      <c r="M535" s="131" t="s">
        <v>2570</v>
      </c>
      <c r="N535" s="107"/>
      <c r="P535" s="87" t="str">
        <f>IF(COUNTIF(L535:O535,"=*")&gt;1,"Multiple", IF(L535="P","Surface",IF(M535="P", "Underground",IF(N535="P", "Placer", IF(O535="P", "Solution","")))))</f>
        <v>Underground</v>
      </c>
      <c r="Q535" s="95" t="s">
        <v>11</v>
      </c>
      <c r="R535" s="93" t="s">
        <v>2570</v>
      </c>
      <c r="S535" s="33"/>
      <c r="T535" s="12">
        <v>41.6402230522</v>
      </c>
      <c r="U535" s="13">
        <v>-109.24250732100001</v>
      </c>
      <c r="V535" s="144">
        <v>19</v>
      </c>
      <c r="W535" s="144">
        <v>105</v>
      </c>
      <c r="X535" s="137">
        <v>10</v>
      </c>
      <c r="Y535" s="138"/>
      <c r="Z535" s="134" t="s">
        <v>23</v>
      </c>
      <c r="AA535" s="87" t="s">
        <v>3205</v>
      </c>
      <c r="AB535" s="134" t="s">
        <v>22</v>
      </c>
      <c r="AC535" s="134" t="s">
        <v>7</v>
      </c>
      <c r="AD535" s="124" t="s">
        <v>2701</v>
      </c>
      <c r="AE535" s="125" t="s">
        <v>2702</v>
      </c>
      <c r="AF535" s="6" t="s">
        <v>1473</v>
      </c>
      <c r="AG535" s="1">
        <v>7</v>
      </c>
      <c r="AH535" s="6" t="s">
        <v>899</v>
      </c>
      <c r="AI535" s="6" t="s">
        <v>836</v>
      </c>
      <c r="AJ535" s="107"/>
      <c r="AO535" s="88" t="s">
        <v>2528</v>
      </c>
      <c r="AQ535" s="136"/>
      <c r="AR535" s="107" t="s">
        <v>2570</v>
      </c>
      <c r="AU535" s="76">
        <v>1890</v>
      </c>
      <c r="AV535" s="76">
        <v>1890</v>
      </c>
      <c r="BA535" s="76">
        <v>1890</v>
      </c>
      <c r="BE535" s="184"/>
      <c r="BG535" s="107"/>
      <c r="BJ535" s="107"/>
      <c r="BN535" s="6" t="s">
        <v>1475</v>
      </c>
      <c r="BO535" s="131" t="s">
        <v>3115</v>
      </c>
      <c r="BU535" s="76"/>
      <c r="BV535" s="76"/>
      <c r="BW535" s="76"/>
      <c r="BX535" s="76"/>
      <c r="BY535" s="76"/>
      <c r="BZ535" s="76"/>
      <c r="CA535" s="76"/>
      <c r="CB535" s="107"/>
    </row>
    <row r="536" spans="1:80" s="2" customFormat="1" x14ac:dyDescent="0.25">
      <c r="A536" s="96">
        <f t="shared" si="30"/>
        <v>530</v>
      </c>
      <c r="B536" s="135" t="s">
        <v>376</v>
      </c>
      <c r="C536" s="77" t="s">
        <v>1474</v>
      </c>
      <c r="D536" s="92" t="s">
        <v>2575</v>
      </c>
      <c r="E536" s="135"/>
      <c r="F536" s="2">
        <v>347</v>
      </c>
      <c r="G536" s="89">
        <v>42991</v>
      </c>
      <c r="H536" s="79" t="s">
        <v>2698</v>
      </c>
      <c r="I536" s="135"/>
      <c r="J536" s="135" t="s">
        <v>48</v>
      </c>
      <c r="K536" s="135" t="s">
        <v>24</v>
      </c>
      <c r="L536" s="79"/>
      <c r="M536" s="139"/>
      <c r="N536" s="78"/>
      <c r="P536" s="79" t="str">
        <f>IF(COUNTIF(L536:O536,"=*")&gt;1,"Multiple", IF(L536="P","Surface",IF(M536="P", "Underground",IF(N536="P", "Placer", IF(O536="P", "Solution","")))))</f>
        <v/>
      </c>
      <c r="Q536" s="95" t="s">
        <v>2486</v>
      </c>
      <c r="R536" s="90" t="s">
        <v>2570</v>
      </c>
      <c r="S536" s="34"/>
      <c r="T536" s="26">
        <v>41.6402230522</v>
      </c>
      <c r="U536" s="27">
        <v>-109.24250732100001</v>
      </c>
      <c r="V536" s="145">
        <v>19</v>
      </c>
      <c r="W536" s="145">
        <v>105</v>
      </c>
      <c r="X536" s="142">
        <v>10</v>
      </c>
      <c r="Y536" s="143"/>
      <c r="Z536" s="135" t="s">
        <v>23</v>
      </c>
      <c r="AA536" s="87" t="s">
        <v>3205</v>
      </c>
      <c r="AB536" s="135" t="s">
        <v>22</v>
      </c>
      <c r="AC536" s="135" t="s">
        <v>7</v>
      </c>
      <c r="AD536" s="124" t="s">
        <v>2701</v>
      </c>
      <c r="AE536" s="125" t="s">
        <v>2702</v>
      </c>
      <c r="AF536" s="7" t="s">
        <v>1473</v>
      </c>
      <c r="AG536" s="2">
        <v>7</v>
      </c>
      <c r="AH536" s="6" t="s">
        <v>899</v>
      </c>
      <c r="AI536" s="6" t="s">
        <v>836</v>
      </c>
      <c r="AJ536" s="78"/>
      <c r="AO536" s="91" t="s">
        <v>2528</v>
      </c>
      <c r="AQ536" s="141"/>
      <c r="AR536" s="107" t="s">
        <v>2570</v>
      </c>
      <c r="AS536" s="7"/>
      <c r="AT536" s="7"/>
      <c r="AU536" s="77">
        <v>1890</v>
      </c>
      <c r="AV536" s="77">
        <v>1890</v>
      </c>
      <c r="AW536" s="77"/>
      <c r="AX536" s="77"/>
      <c r="AY536" s="77"/>
      <c r="AZ536" s="77"/>
      <c r="BA536" s="77">
        <v>1890</v>
      </c>
      <c r="BE536" s="186"/>
      <c r="BG536" s="78"/>
      <c r="BJ536" s="78"/>
      <c r="BN536" s="7" t="s">
        <v>1475</v>
      </c>
      <c r="BO536" s="131" t="s">
        <v>3115</v>
      </c>
      <c r="BU536" s="77">
        <v>10463</v>
      </c>
      <c r="BV536" s="77">
        <v>8.48</v>
      </c>
      <c r="BW536" s="77">
        <v>13.37</v>
      </c>
      <c r="BX536" s="77">
        <v>0.83</v>
      </c>
      <c r="BY536" s="77">
        <v>36.29</v>
      </c>
      <c r="BZ536" s="77">
        <v>41.86</v>
      </c>
      <c r="CA536" s="77" t="s">
        <v>841</v>
      </c>
      <c r="CB536" s="78"/>
    </row>
    <row r="537" spans="1:80" x14ac:dyDescent="0.25">
      <c r="A537" s="96">
        <f t="shared" si="30"/>
        <v>531</v>
      </c>
      <c r="B537" s="134" t="s">
        <v>377</v>
      </c>
      <c r="D537" s="134" t="s">
        <v>2697</v>
      </c>
      <c r="E537" s="134" t="s">
        <v>2726</v>
      </c>
      <c r="F537" s="1">
        <f>F535+1</f>
        <v>348</v>
      </c>
      <c r="G537" s="86">
        <v>42991</v>
      </c>
      <c r="H537" s="87" t="s">
        <v>2698</v>
      </c>
      <c r="I537" s="134" t="s">
        <v>1124</v>
      </c>
      <c r="J537" s="134" t="s">
        <v>62</v>
      </c>
      <c r="K537" s="134" t="s">
        <v>16</v>
      </c>
      <c r="L537" s="87"/>
      <c r="M537" s="131" t="s">
        <v>2570</v>
      </c>
      <c r="N537" s="107"/>
      <c r="P537" s="87" t="str">
        <f>IF(COUNTIF(L537:O537,"=*")&gt;1,"Multiple", IF(L537="P","Surface",IF(M537="P", "Underground",IF(N537="P", "Placer", IF(O537="P", "Solution","")))))</f>
        <v>Underground</v>
      </c>
      <c r="Q537" s="95" t="s">
        <v>2768</v>
      </c>
      <c r="R537" s="93" t="s">
        <v>2570</v>
      </c>
      <c r="S537" s="33"/>
      <c r="T537" s="12">
        <v>42.830520133599997</v>
      </c>
      <c r="U537" s="13">
        <v>-105.622995324</v>
      </c>
      <c r="V537" s="144">
        <v>33</v>
      </c>
      <c r="W537" s="144">
        <v>73</v>
      </c>
      <c r="X537" s="137">
        <v>16</v>
      </c>
      <c r="Y537" s="138"/>
      <c r="Z537" s="134" t="s">
        <v>88</v>
      </c>
      <c r="AA537" s="87" t="s">
        <v>3205</v>
      </c>
      <c r="AB537" s="134" t="s">
        <v>5</v>
      </c>
      <c r="AC537" s="134" t="s">
        <v>7</v>
      </c>
      <c r="AD537" s="124" t="s">
        <v>2701</v>
      </c>
      <c r="AE537" s="125" t="s">
        <v>2702</v>
      </c>
      <c r="AG537" s="1">
        <v>8</v>
      </c>
      <c r="AH537" s="6" t="s">
        <v>899</v>
      </c>
      <c r="AI537" s="6" t="s">
        <v>836</v>
      </c>
      <c r="AJ537" s="107"/>
      <c r="AO537" s="88" t="s">
        <v>2528</v>
      </c>
      <c r="AQ537" s="136"/>
      <c r="AR537" s="107" t="s">
        <v>2570</v>
      </c>
      <c r="AS537" s="6" t="s">
        <v>1476</v>
      </c>
      <c r="AT537" s="6" t="s">
        <v>1476</v>
      </c>
      <c r="AU537" s="76">
        <v>1888</v>
      </c>
      <c r="AV537" s="76">
        <v>1920</v>
      </c>
      <c r="BA537" s="76">
        <v>1920</v>
      </c>
      <c r="BE537" s="197">
        <v>150270</v>
      </c>
      <c r="BF537" s="97"/>
      <c r="BG537" s="107"/>
      <c r="BJ537" s="107"/>
      <c r="BM537" s="1" t="s">
        <v>2705</v>
      </c>
      <c r="BN537" s="6" t="s">
        <v>1477</v>
      </c>
      <c r="BO537" s="131" t="s">
        <v>2813</v>
      </c>
      <c r="BU537" s="76"/>
      <c r="BV537" s="76"/>
      <c r="BW537" s="76"/>
      <c r="BX537" s="76"/>
      <c r="BY537" s="76"/>
      <c r="BZ537" s="76"/>
      <c r="CA537" s="76"/>
      <c r="CB537" s="107"/>
    </row>
    <row r="538" spans="1:80" s="2" customFormat="1" x14ac:dyDescent="0.25">
      <c r="A538" s="96">
        <f t="shared" si="30"/>
        <v>532</v>
      </c>
      <c r="B538" s="135" t="s">
        <v>377</v>
      </c>
      <c r="C538" s="77" t="s">
        <v>2460</v>
      </c>
      <c r="D538" s="92" t="s">
        <v>2575</v>
      </c>
      <c r="E538" s="135"/>
      <c r="F538" s="2">
        <f>F536+1</f>
        <v>348</v>
      </c>
      <c r="G538" s="89">
        <v>42991</v>
      </c>
      <c r="H538" s="79" t="s">
        <v>2698</v>
      </c>
      <c r="I538" s="135" t="s">
        <v>1124</v>
      </c>
      <c r="J538" s="135" t="s">
        <v>62</v>
      </c>
      <c r="K538" s="135" t="s">
        <v>16</v>
      </c>
      <c r="L538" s="79"/>
      <c r="M538" s="139"/>
      <c r="N538" s="78"/>
      <c r="P538" s="79" t="str">
        <f>IF(COUNTIF(L538:O538,"=*")&gt;1,"Multiple", IF(L538="P","Surface",IF(M538="P", "Underground",IF(N538="P", "Placer", IF(O538="P", "Solution","")))))</f>
        <v/>
      </c>
      <c r="Q538" s="95" t="s">
        <v>2486</v>
      </c>
      <c r="R538" s="90" t="s">
        <v>2570</v>
      </c>
      <c r="S538" s="34"/>
      <c r="T538" s="26">
        <v>42.830520133599997</v>
      </c>
      <c r="U538" s="27">
        <v>-105.622995324</v>
      </c>
      <c r="V538" s="145">
        <v>33</v>
      </c>
      <c r="W538" s="145">
        <v>73</v>
      </c>
      <c r="X538" s="142">
        <v>16</v>
      </c>
      <c r="Y538" s="143"/>
      <c r="Z538" s="135" t="s">
        <v>88</v>
      </c>
      <c r="AA538" s="87" t="s">
        <v>3205</v>
      </c>
      <c r="AB538" s="135" t="s">
        <v>5</v>
      </c>
      <c r="AC538" s="135" t="s">
        <v>7</v>
      </c>
      <c r="AD538" s="124" t="s">
        <v>2701</v>
      </c>
      <c r="AE538" s="125" t="s">
        <v>2702</v>
      </c>
      <c r="AF538" s="7"/>
      <c r="AG538" s="2">
        <v>8</v>
      </c>
      <c r="AH538" s="6" t="s">
        <v>899</v>
      </c>
      <c r="AI538" s="6" t="s">
        <v>836</v>
      </c>
      <c r="AJ538" s="78"/>
      <c r="AO538" s="91" t="s">
        <v>2528</v>
      </c>
      <c r="AQ538" s="141"/>
      <c r="AR538" s="107" t="s">
        <v>2570</v>
      </c>
      <c r="AS538" s="7" t="s">
        <v>1476</v>
      </c>
      <c r="AT538" s="7" t="s">
        <v>1476</v>
      </c>
      <c r="AU538" s="76">
        <v>1888</v>
      </c>
      <c r="AV538" s="76">
        <v>1920</v>
      </c>
      <c r="AW538" s="76"/>
      <c r="AX538" s="76"/>
      <c r="AY538" s="76"/>
      <c r="AZ538" s="76"/>
      <c r="BA538" s="76">
        <v>1920</v>
      </c>
      <c r="BE538" s="199"/>
      <c r="BF538" s="92"/>
      <c r="BG538" s="78"/>
      <c r="BJ538" s="78"/>
      <c r="BN538" s="7" t="s">
        <v>1477</v>
      </c>
      <c r="BO538" s="139" t="s">
        <v>2813</v>
      </c>
      <c r="BU538" s="77">
        <v>7790</v>
      </c>
      <c r="BV538" s="77">
        <v>8.32</v>
      </c>
      <c r="BW538" s="77">
        <v>27.88</v>
      </c>
      <c r="BX538" s="77">
        <v>0.71</v>
      </c>
      <c r="BY538" s="77">
        <v>32.1</v>
      </c>
      <c r="BZ538" s="77">
        <v>31.7</v>
      </c>
      <c r="CA538" s="77" t="s">
        <v>854</v>
      </c>
      <c r="CB538" s="78"/>
    </row>
    <row r="539" spans="1:80" x14ac:dyDescent="0.25">
      <c r="A539" s="96">
        <f t="shared" si="30"/>
        <v>533</v>
      </c>
      <c r="B539" s="134" t="s">
        <v>378</v>
      </c>
      <c r="D539" s="134" t="s">
        <v>2697</v>
      </c>
      <c r="E539" s="134" t="s">
        <v>2726</v>
      </c>
      <c r="F539" s="1">
        <v>349</v>
      </c>
      <c r="G539" s="86">
        <v>42991</v>
      </c>
      <c r="H539" s="87" t="s">
        <v>2698</v>
      </c>
      <c r="I539" s="134" t="s">
        <v>1480</v>
      </c>
      <c r="J539" s="134" t="s">
        <v>101</v>
      </c>
      <c r="K539" s="134" t="s">
        <v>65</v>
      </c>
      <c r="L539" s="87"/>
      <c r="M539" s="131" t="s">
        <v>2570</v>
      </c>
      <c r="N539" s="107"/>
      <c r="P539" s="87" t="str">
        <f>IF(COUNTIF(L539:O539,"=*")&gt;1,"Multiple", IF(L539="P","Surface",IF(M539="P", "Underground",IF(N539="P", "Placer", IF(O539="P", "Solution","")))))</f>
        <v>Underground</v>
      </c>
      <c r="Q539" s="95" t="s">
        <v>11</v>
      </c>
      <c r="R539" s="93" t="s">
        <v>2570</v>
      </c>
      <c r="S539" s="148"/>
      <c r="T539" s="226">
        <v>42.921540999999998</v>
      </c>
      <c r="U539" s="9">
        <v>-108.603854</v>
      </c>
      <c r="V539" s="144">
        <v>2</v>
      </c>
      <c r="W539" s="144">
        <v>2</v>
      </c>
      <c r="X539" s="137">
        <v>2</v>
      </c>
      <c r="Y539" s="138" t="s">
        <v>1478</v>
      </c>
      <c r="Z539" s="134" t="s">
        <v>63</v>
      </c>
      <c r="AA539" s="87" t="s">
        <v>3205</v>
      </c>
      <c r="AB539" s="134" t="s">
        <v>22</v>
      </c>
      <c r="AC539" s="134" t="s">
        <v>6</v>
      </c>
      <c r="AD539" s="124" t="s">
        <v>2701</v>
      </c>
      <c r="AE539" s="125" t="s">
        <v>2702</v>
      </c>
      <c r="AG539" s="1">
        <v>8</v>
      </c>
      <c r="AH539" s="6" t="s">
        <v>831</v>
      </c>
      <c r="AI539" s="6" t="s">
        <v>846</v>
      </c>
      <c r="AJ539" s="107"/>
      <c r="AM539" s="227"/>
      <c r="AN539" s="227"/>
      <c r="AO539" s="88" t="s">
        <v>2528</v>
      </c>
      <c r="AP539" s="227"/>
      <c r="AQ539" s="136"/>
      <c r="AR539" s="107" t="s">
        <v>2570</v>
      </c>
      <c r="AS539" s="6" t="s">
        <v>3018</v>
      </c>
      <c r="AT539" s="6" t="s">
        <v>3019</v>
      </c>
      <c r="AU539" s="76">
        <v>1909</v>
      </c>
      <c r="AV539" s="76">
        <v>1911</v>
      </c>
      <c r="AW539" s="76">
        <v>1938</v>
      </c>
      <c r="AX539" s="76">
        <v>1938</v>
      </c>
      <c r="BA539" s="76">
        <v>1938</v>
      </c>
      <c r="BE539" s="184">
        <v>294594</v>
      </c>
      <c r="BF539" s="97"/>
      <c r="BG539" s="107"/>
      <c r="BJ539" s="107"/>
      <c r="BM539" s="1" t="s">
        <v>2705</v>
      </c>
      <c r="BN539" s="6" t="s">
        <v>1479</v>
      </c>
      <c r="BO539" s="131" t="s">
        <v>2871</v>
      </c>
      <c r="BU539" s="220"/>
      <c r="BV539" s="220"/>
      <c r="BW539" s="220"/>
      <c r="BX539" s="220"/>
      <c r="BY539" s="220"/>
      <c r="BZ539" s="220"/>
      <c r="CA539" s="76"/>
      <c r="CB539" s="107"/>
    </row>
    <row r="540" spans="1:80" s="2" customFormat="1" x14ac:dyDescent="0.25">
      <c r="A540" s="96">
        <f t="shared" si="30"/>
        <v>534</v>
      </c>
      <c r="B540" s="135" t="s">
        <v>378</v>
      </c>
      <c r="C540" s="77" t="s">
        <v>1481</v>
      </c>
      <c r="D540" s="92" t="s">
        <v>2575</v>
      </c>
      <c r="E540" s="135"/>
      <c r="F540" s="2">
        <f>F537+1</f>
        <v>349</v>
      </c>
      <c r="G540" s="89">
        <v>42991</v>
      </c>
      <c r="H540" s="79" t="s">
        <v>2698</v>
      </c>
      <c r="I540" s="135" t="s">
        <v>1480</v>
      </c>
      <c r="J540" s="135" t="s">
        <v>101</v>
      </c>
      <c r="K540" s="135" t="s">
        <v>65</v>
      </c>
      <c r="L540" s="79"/>
      <c r="M540" s="139"/>
      <c r="N540" s="78"/>
      <c r="P540" s="79" t="str">
        <f>IF(COUNTIF(L540:O540,"=*")&gt;1,"Multiple", IF(L540="P","Surface",IF(M540="P", "Underground",IF(N540="P", "Placer", IF(O540="P", "Solution","")))))</f>
        <v/>
      </c>
      <c r="Q540" s="95" t="s">
        <v>2486</v>
      </c>
      <c r="R540" s="90" t="s">
        <v>2570</v>
      </c>
      <c r="S540" s="147"/>
      <c r="T540" s="228">
        <v>42.921540999999998</v>
      </c>
      <c r="U540" s="19">
        <v>-108.603854</v>
      </c>
      <c r="V540" s="144">
        <v>2</v>
      </c>
      <c r="W540" s="144">
        <v>2</v>
      </c>
      <c r="X540" s="137">
        <v>2</v>
      </c>
      <c r="Y540" s="138" t="s">
        <v>1478</v>
      </c>
      <c r="Z540" s="134" t="s">
        <v>63</v>
      </c>
      <c r="AA540" s="87" t="s">
        <v>3205</v>
      </c>
      <c r="AB540" s="135" t="s">
        <v>22</v>
      </c>
      <c r="AC540" s="134" t="s">
        <v>6</v>
      </c>
      <c r="AD540" s="124" t="s">
        <v>2701</v>
      </c>
      <c r="AE540" s="125" t="s">
        <v>2702</v>
      </c>
      <c r="AF540" s="7"/>
      <c r="AG540" s="2">
        <v>8</v>
      </c>
      <c r="AH540" s="6" t="s">
        <v>831</v>
      </c>
      <c r="AI540" s="6" t="s">
        <v>846</v>
      </c>
      <c r="AJ540" s="78"/>
      <c r="AM540" s="229"/>
      <c r="AN540" s="229"/>
      <c r="AO540" s="91" t="s">
        <v>2528</v>
      </c>
      <c r="AP540" s="229"/>
      <c r="AQ540" s="141"/>
      <c r="AR540" s="107" t="s">
        <v>2570</v>
      </c>
      <c r="AS540" s="6" t="s">
        <v>3018</v>
      </c>
      <c r="AT540" s="6" t="s">
        <v>3019</v>
      </c>
      <c r="AU540" s="76">
        <v>1909</v>
      </c>
      <c r="AV540" s="76">
        <v>1911</v>
      </c>
      <c r="AW540" s="76">
        <v>1938</v>
      </c>
      <c r="AX540" s="76">
        <v>1938</v>
      </c>
      <c r="AY540" s="77"/>
      <c r="AZ540" s="77"/>
      <c r="BA540" s="77">
        <v>1938</v>
      </c>
      <c r="BE540" s="186"/>
      <c r="BF540" s="92"/>
      <c r="BG540" s="78"/>
      <c r="BJ540" s="78"/>
      <c r="BM540" s="1"/>
      <c r="BN540" s="7" t="s">
        <v>1479</v>
      </c>
      <c r="BO540" s="131" t="s">
        <v>2871</v>
      </c>
      <c r="BU540" s="221">
        <v>9779</v>
      </c>
      <c r="BV540" s="221">
        <v>3.15</v>
      </c>
      <c r="BW540" s="221">
        <v>21.27</v>
      </c>
      <c r="BX540" s="221">
        <v>0.89</v>
      </c>
      <c r="BY540" s="221">
        <v>32.83</v>
      </c>
      <c r="BZ540" s="221">
        <v>42.75</v>
      </c>
      <c r="CA540" s="77" t="s">
        <v>830</v>
      </c>
      <c r="CB540" s="78"/>
    </row>
    <row r="541" spans="1:80" s="2" customFormat="1" x14ac:dyDescent="0.25">
      <c r="A541" s="96">
        <f t="shared" si="30"/>
        <v>535</v>
      </c>
      <c r="B541" s="135" t="s">
        <v>378</v>
      </c>
      <c r="C541" s="212" t="s">
        <v>1482</v>
      </c>
      <c r="D541" s="92" t="s">
        <v>2575</v>
      </c>
      <c r="E541" s="135"/>
      <c r="F541" s="2">
        <v>349</v>
      </c>
      <c r="G541" s="89">
        <v>42991</v>
      </c>
      <c r="H541" s="79" t="s">
        <v>2698</v>
      </c>
      <c r="I541" s="135" t="s">
        <v>1480</v>
      </c>
      <c r="J541" s="135" t="s">
        <v>101</v>
      </c>
      <c r="K541" s="135" t="s">
        <v>65</v>
      </c>
      <c r="L541" s="77"/>
      <c r="M541" s="139"/>
      <c r="P541" s="79" t="str">
        <f>IF(COUNTIF(L541:O541,"=*")&gt;1,"Multiple", IF(L541="P","Surface",IF(M541="P", "Underground",IF(N541="P", "Placer", IF(O541="P", "Solution","")))))</f>
        <v/>
      </c>
      <c r="Q541" s="95" t="s">
        <v>2486</v>
      </c>
      <c r="R541" s="90" t="s">
        <v>2570</v>
      </c>
      <c r="S541" s="147"/>
      <c r="T541" s="228">
        <v>42.921540999999998</v>
      </c>
      <c r="U541" s="19">
        <v>-108.603854</v>
      </c>
      <c r="V541" s="144">
        <v>2</v>
      </c>
      <c r="W541" s="144">
        <v>2</v>
      </c>
      <c r="X541" s="137">
        <v>2</v>
      </c>
      <c r="Y541" s="138" t="s">
        <v>1478</v>
      </c>
      <c r="Z541" s="134" t="s">
        <v>63</v>
      </c>
      <c r="AA541" s="87" t="s">
        <v>3205</v>
      </c>
      <c r="AB541" s="135" t="s">
        <v>22</v>
      </c>
      <c r="AC541" s="134" t="s">
        <v>6</v>
      </c>
      <c r="AD541" s="124" t="s">
        <v>2701</v>
      </c>
      <c r="AE541" s="125" t="s">
        <v>2702</v>
      </c>
      <c r="AF541" s="7"/>
      <c r="AG541" s="2">
        <v>7</v>
      </c>
      <c r="AH541" s="6" t="s">
        <v>831</v>
      </c>
      <c r="AI541" s="6" t="s">
        <v>846</v>
      </c>
      <c r="AM541" s="230"/>
      <c r="AN541" s="230"/>
      <c r="AO541" s="91" t="s">
        <v>2528</v>
      </c>
      <c r="AP541" s="230"/>
      <c r="AQ541" s="141"/>
      <c r="AR541" s="107" t="s">
        <v>2570</v>
      </c>
      <c r="AS541" s="7"/>
      <c r="AT541" s="7"/>
      <c r="AU541" s="77"/>
      <c r="AV541" s="77"/>
      <c r="AW541" s="77"/>
      <c r="AX541" s="77"/>
      <c r="AY541" s="77"/>
      <c r="AZ541" s="77"/>
      <c r="BA541" s="77"/>
      <c r="BE541" s="186"/>
      <c r="BN541" s="7"/>
      <c r="BO541" s="131" t="s">
        <v>2871</v>
      </c>
      <c r="BU541" s="231">
        <v>9241</v>
      </c>
      <c r="BV541" s="231">
        <v>8.06</v>
      </c>
      <c r="BW541" s="231">
        <v>20.88</v>
      </c>
      <c r="BX541" s="231">
        <v>0.51</v>
      </c>
      <c r="BY541" s="231">
        <v>31.9</v>
      </c>
      <c r="BZ541" s="231">
        <v>39.159999999999997</v>
      </c>
      <c r="CA541" s="77" t="s">
        <v>830</v>
      </c>
    </row>
    <row r="542" spans="1:80" s="2" customFormat="1" x14ac:dyDescent="0.25">
      <c r="A542" s="96">
        <f t="shared" si="30"/>
        <v>536</v>
      </c>
      <c r="B542" s="135" t="s">
        <v>378</v>
      </c>
      <c r="C542" s="212" t="s">
        <v>1483</v>
      </c>
      <c r="D542" s="92" t="s">
        <v>2575</v>
      </c>
      <c r="E542" s="135"/>
      <c r="F542" s="2">
        <v>349</v>
      </c>
      <c r="G542" s="89">
        <v>42991</v>
      </c>
      <c r="H542" s="79" t="s">
        <v>2698</v>
      </c>
      <c r="I542" s="135" t="s">
        <v>1480</v>
      </c>
      <c r="J542" s="135" t="s">
        <v>101</v>
      </c>
      <c r="K542" s="135" t="s">
        <v>65</v>
      </c>
      <c r="L542" s="77"/>
      <c r="M542" s="139"/>
      <c r="P542" s="79" t="str">
        <f>IF(COUNTIF(L542:O542,"=*")&gt;1,"Multiple", IF(L542="P","Surface",IF(M542="P", "Underground",IF(N542="P", "Placer", IF(O542="P", "Solution","")))))</f>
        <v/>
      </c>
      <c r="Q542" s="95" t="s">
        <v>2486</v>
      </c>
      <c r="R542" s="90" t="s">
        <v>2570</v>
      </c>
      <c r="S542" s="147"/>
      <c r="T542" s="228">
        <v>42.921540999999998</v>
      </c>
      <c r="U542" s="19">
        <v>-108.603854</v>
      </c>
      <c r="V542" s="144">
        <v>2</v>
      </c>
      <c r="W542" s="144">
        <v>2</v>
      </c>
      <c r="X542" s="137">
        <v>2</v>
      </c>
      <c r="Y542" s="138" t="s">
        <v>1478</v>
      </c>
      <c r="Z542" s="134" t="s">
        <v>63</v>
      </c>
      <c r="AA542" s="87" t="s">
        <v>3205</v>
      </c>
      <c r="AB542" s="135" t="s">
        <v>22</v>
      </c>
      <c r="AC542" s="134" t="s">
        <v>6</v>
      </c>
      <c r="AD542" s="124" t="s">
        <v>2701</v>
      </c>
      <c r="AE542" s="125" t="s">
        <v>2702</v>
      </c>
      <c r="AF542" s="7"/>
      <c r="AG542" s="2">
        <v>7</v>
      </c>
      <c r="AH542" s="6" t="s">
        <v>831</v>
      </c>
      <c r="AI542" s="6" t="s">
        <v>846</v>
      </c>
      <c r="AM542" s="230"/>
      <c r="AN542" s="230"/>
      <c r="AO542" s="91" t="s">
        <v>2528</v>
      </c>
      <c r="AP542" s="230"/>
      <c r="AQ542" s="141"/>
      <c r="AR542" s="107" t="s">
        <v>2570</v>
      </c>
      <c r="AS542" s="7"/>
      <c r="AT542" s="7"/>
      <c r="AU542" s="77"/>
      <c r="AV542" s="77"/>
      <c r="AW542" s="77"/>
      <c r="AX542" s="77"/>
      <c r="AY542" s="77"/>
      <c r="AZ542" s="77"/>
      <c r="BA542" s="77"/>
      <c r="BE542" s="186"/>
      <c r="BN542" s="7"/>
      <c r="BO542" s="131" t="s">
        <v>2871</v>
      </c>
      <c r="BU542" s="231">
        <v>9553</v>
      </c>
      <c r="BV542" s="231">
        <v>5.85</v>
      </c>
      <c r="BW542" s="231">
        <v>20.39</v>
      </c>
      <c r="BX542" s="231">
        <v>0.57999999999999996</v>
      </c>
      <c r="BY542" s="231">
        <v>33.07</v>
      </c>
      <c r="BZ542" s="231">
        <v>40.69</v>
      </c>
      <c r="CA542" s="77" t="s">
        <v>830</v>
      </c>
    </row>
    <row r="543" spans="1:80" ht="30" x14ac:dyDescent="0.25">
      <c r="A543" s="96">
        <f t="shared" si="30"/>
        <v>537</v>
      </c>
      <c r="B543" s="134" t="s">
        <v>1484</v>
      </c>
      <c r="C543" s="195"/>
      <c r="D543" s="134" t="s">
        <v>2697</v>
      </c>
      <c r="E543" s="134" t="s">
        <v>2726</v>
      </c>
      <c r="F543" s="1">
        <f t="shared" ref="F543:F612" si="32">F542+1</f>
        <v>350</v>
      </c>
      <c r="G543" s="86">
        <v>42991</v>
      </c>
      <c r="H543" s="87" t="s">
        <v>2698</v>
      </c>
      <c r="I543" s="134"/>
      <c r="J543" s="134" t="s">
        <v>26</v>
      </c>
      <c r="K543" s="134" t="s">
        <v>27</v>
      </c>
      <c r="L543" s="87"/>
      <c r="M543" s="131" t="s">
        <v>2570</v>
      </c>
      <c r="N543" s="107"/>
      <c r="P543" s="87" t="str">
        <f>IF(COUNTIF(L543:O543,"=*")&gt;1,"Multiple", IF(L543="P","Surface",IF(M543="P", "Underground",IF(N543="P", "Placer", IF(O543="P", "Solution","")))))</f>
        <v>Underground</v>
      </c>
      <c r="Q543" s="95" t="s">
        <v>11</v>
      </c>
      <c r="R543" s="93" t="s">
        <v>2570</v>
      </c>
      <c r="S543" s="148"/>
      <c r="T543" s="12">
        <v>41.8915229415</v>
      </c>
      <c r="U543" s="13">
        <v>-106.64459926399999</v>
      </c>
      <c r="V543" s="136">
        <v>22</v>
      </c>
      <c r="W543" s="136">
        <v>82</v>
      </c>
      <c r="X543" s="137"/>
      <c r="Y543" s="138"/>
      <c r="Z543" s="134" t="s">
        <v>8</v>
      </c>
      <c r="AA543" s="87" t="s">
        <v>3206</v>
      </c>
      <c r="AB543" s="134" t="s">
        <v>22</v>
      </c>
      <c r="AC543" s="134"/>
      <c r="AD543" s="124" t="s">
        <v>2701</v>
      </c>
      <c r="AE543" s="125" t="s">
        <v>2702</v>
      </c>
      <c r="AH543" s="6" t="s">
        <v>1486</v>
      </c>
      <c r="AI543" s="6" t="s">
        <v>1408</v>
      </c>
      <c r="AJ543" s="107"/>
      <c r="AM543" s="232"/>
      <c r="AN543" s="232"/>
      <c r="AO543" s="88" t="s">
        <v>2528</v>
      </c>
      <c r="AP543" s="232"/>
      <c r="AQ543" s="136"/>
      <c r="AR543" s="107" t="s">
        <v>2570</v>
      </c>
      <c r="AS543" s="6" t="s">
        <v>1485</v>
      </c>
      <c r="AT543" s="6" t="s">
        <v>1485</v>
      </c>
      <c r="BE543" s="184"/>
      <c r="BG543" s="107"/>
      <c r="BJ543" s="107"/>
      <c r="BN543" s="6" t="s">
        <v>1487</v>
      </c>
      <c r="BO543" s="131"/>
      <c r="BU543" s="233"/>
      <c r="BV543" s="233"/>
      <c r="BW543" s="233"/>
      <c r="BX543" s="233"/>
      <c r="BY543" s="233"/>
      <c r="BZ543" s="233"/>
      <c r="CA543" s="76" t="s">
        <v>844</v>
      </c>
      <c r="CB543" s="107"/>
    </row>
    <row r="544" spans="1:80" x14ac:dyDescent="0.25">
      <c r="A544" s="96">
        <f t="shared" si="30"/>
        <v>538</v>
      </c>
      <c r="B544" s="134" t="s">
        <v>379</v>
      </c>
      <c r="D544" s="134" t="s">
        <v>2697</v>
      </c>
      <c r="E544" s="134" t="s">
        <v>2726</v>
      </c>
      <c r="F544" s="1">
        <f t="shared" si="32"/>
        <v>351</v>
      </c>
      <c r="G544" s="86">
        <v>42991</v>
      </c>
      <c r="H544" s="87" t="s">
        <v>2698</v>
      </c>
      <c r="I544" s="134" t="s">
        <v>1490</v>
      </c>
      <c r="J544" s="134" t="s">
        <v>26</v>
      </c>
      <c r="K544" s="134" t="s">
        <v>27</v>
      </c>
      <c r="L544" s="131" t="s">
        <v>2570</v>
      </c>
      <c r="N544" s="107"/>
      <c r="P544" s="87" t="str">
        <f>IF(COUNTIF(L544:O544,"=*")&gt;1,"Multiple", IF(L544="P","Surface",IF(M544="P", "Underground",IF(N544="P", "Placer", IF(O544="P", "Solution","")))))</f>
        <v>Surface</v>
      </c>
      <c r="Q544" s="95" t="s">
        <v>3181</v>
      </c>
      <c r="R544" s="93" t="s">
        <v>2570</v>
      </c>
      <c r="S544" s="33"/>
      <c r="T544" s="12">
        <v>41.8915229415</v>
      </c>
      <c r="U544" s="13">
        <v>-106.64459926399999</v>
      </c>
      <c r="V544" s="144">
        <v>22</v>
      </c>
      <c r="W544" s="144">
        <v>82</v>
      </c>
      <c r="X544" s="137">
        <v>9</v>
      </c>
      <c r="Y544" s="138"/>
      <c r="Z544" s="134" t="s">
        <v>8</v>
      </c>
      <c r="AA544" s="87" t="s">
        <v>3206</v>
      </c>
      <c r="AB544" s="134" t="s">
        <v>80</v>
      </c>
      <c r="AC544" s="134" t="s">
        <v>7</v>
      </c>
      <c r="AD544" s="124" t="s">
        <v>2701</v>
      </c>
      <c r="AE544" s="125" t="s">
        <v>2702</v>
      </c>
      <c r="AF544" s="6" t="s">
        <v>1489</v>
      </c>
      <c r="AG544" s="1">
        <v>7</v>
      </c>
      <c r="AH544" s="6" t="s">
        <v>26</v>
      </c>
      <c r="AI544" s="6" t="s">
        <v>1408</v>
      </c>
      <c r="AJ544" s="107"/>
      <c r="AO544" s="88" t="s">
        <v>2528</v>
      </c>
      <c r="AQ544" s="136"/>
      <c r="AR544" s="107" t="s">
        <v>2570</v>
      </c>
      <c r="AS544" s="6" t="s">
        <v>1013</v>
      </c>
      <c r="AT544" s="6" t="s">
        <v>1013</v>
      </c>
      <c r="AU544" s="76">
        <v>1971</v>
      </c>
      <c r="AV544" s="76">
        <v>1971</v>
      </c>
      <c r="BA544" s="76">
        <v>1971</v>
      </c>
      <c r="BE544" s="184"/>
      <c r="BG544" s="107"/>
      <c r="BJ544" s="107"/>
      <c r="BN544" s="6" t="s">
        <v>807</v>
      </c>
      <c r="BO544" s="131" t="s">
        <v>7</v>
      </c>
      <c r="BR544" s="224" t="s">
        <v>1488</v>
      </c>
      <c r="BU544" s="76"/>
      <c r="BV544" s="76"/>
      <c r="BW544" s="76"/>
      <c r="BX544" s="76"/>
      <c r="BY544" s="76"/>
      <c r="BZ544" s="76"/>
      <c r="CA544" s="76"/>
      <c r="CB544" s="107"/>
    </row>
    <row r="545" spans="1:80" s="2" customFormat="1" x14ac:dyDescent="0.25">
      <c r="A545" s="96">
        <f t="shared" si="30"/>
        <v>539</v>
      </c>
      <c r="B545" s="135" t="s">
        <v>379</v>
      </c>
      <c r="C545" s="77" t="s">
        <v>2460</v>
      </c>
      <c r="D545" s="92" t="s">
        <v>2575</v>
      </c>
      <c r="E545" s="135"/>
      <c r="F545" s="2">
        <v>351</v>
      </c>
      <c r="G545" s="89">
        <v>42991</v>
      </c>
      <c r="H545" s="79" t="s">
        <v>2698</v>
      </c>
      <c r="I545" s="135" t="s">
        <v>1490</v>
      </c>
      <c r="J545" s="135" t="s">
        <v>26</v>
      </c>
      <c r="K545" s="135" t="s">
        <v>27</v>
      </c>
      <c r="L545" s="139"/>
      <c r="M545" s="77"/>
      <c r="N545" s="78"/>
      <c r="P545" s="79" t="str">
        <f>IF(COUNTIF(L545:O545,"=*")&gt;1,"Multiple", IF(L545="P","Surface",IF(M545="P", "Underground",IF(N545="P", "Placer", IF(O545="P", "Solution","")))))</f>
        <v/>
      </c>
      <c r="Q545" s="95" t="s">
        <v>2486</v>
      </c>
      <c r="R545" s="90" t="s">
        <v>2570</v>
      </c>
      <c r="S545" s="34"/>
      <c r="T545" s="26">
        <v>41.8915229415</v>
      </c>
      <c r="U545" s="27">
        <v>-106.64459926399999</v>
      </c>
      <c r="V545" s="145">
        <v>22</v>
      </c>
      <c r="W545" s="145">
        <v>82</v>
      </c>
      <c r="X545" s="142">
        <v>9</v>
      </c>
      <c r="Y545" s="143"/>
      <c r="Z545" s="135" t="s">
        <v>8</v>
      </c>
      <c r="AA545" s="87" t="s">
        <v>3206</v>
      </c>
      <c r="AB545" s="135" t="s">
        <v>80</v>
      </c>
      <c r="AC545" s="135" t="s">
        <v>7</v>
      </c>
      <c r="AD545" s="124" t="s">
        <v>2701</v>
      </c>
      <c r="AE545" s="125" t="s">
        <v>2702</v>
      </c>
      <c r="AF545" s="7" t="s">
        <v>1489</v>
      </c>
      <c r="AG545" s="2">
        <v>7</v>
      </c>
      <c r="AH545" s="6" t="s">
        <v>26</v>
      </c>
      <c r="AI545" s="6" t="s">
        <v>1408</v>
      </c>
      <c r="AJ545" s="78"/>
      <c r="AO545" s="91" t="s">
        <v>2528</v>
      </c>
      <c r="AQ545" s="141"/>
      <c r="AR545" s="107" t="s">
        <v>2570</v>
      </c>
      <c r="AS545" s="7" t="s">
        <v>1013</v>
      </c>
      <c r="AT545" s="7" t="s">
        <v>1013</v>
      </c>
      <c r="AU545" s="77">
        <v>1971</v>
      </c>
      <c r="AV545" s="77">
        <v>1971</v>
      </c>
      <c r="AW545" s="77"/>
      <c r="AX545" s="77"/>
      <c r="AY545" s="77"/>
      <c r="AZ545" s="77"/>
      <c r="BA545" s="77">
        <v>1971</v>
      </c>
      <c r="BE545" s="186"/>
      <c r="BG545" s="78"/>
      <c r="BJ545" s="78"/>
      <c r="BN545" s="7" t="s">
        <v>807</v>
      </c>
      <c r="BO545" s="139" t="s">
        <v>7</v>
      </c>
      <c r="BR545" s="234" t="s">
        <v>1488</v>
      </c>
      <c r="BU545" s="77">
        <v>10860</v>
      </c>
      <c r="BV545" s="77">
        <v>5.54</v>
      </c>
      <c r="BW545" s="77">
        <v>12.34</v>
      </c>
      <c r="BX545" s="77">
        <v>0.6</v>
      </c>
      <c r="BY545" s="77">
        <v>34.020000000000003</v>
      </c>
      <c r="BZ545" s="77">
        <v>48.1</v>
      </c>
      <c r="CA545" s="77" t="s">
        <v>838</v>
      </c>
      <c r="CB545" s="78"/>
    </row>
    <row r="546" spans="1:80" x14ac:dyDescent="0.25">
      <c r="A546" s="96">
        <f t="shared" si="30"/>
        <v>540</v>
      </c>
      <c r="B546" s="134" t="s">
        <v>1491</v>
      </c>
      <c r="D546" s="134" t="s">
        <v>2697</v>
      </c>
      <c r="E546" s="134" t="s">
        <v>2726</v>
      </c>
      <c r="F546" s="1">
        <f>F544+1</f>
        <v>352</v>
      </c>
      <c r="G546" s="86">
        <v>42991</v>
      </c>
      <c r="H546" s="87" t="s">
        <v>2698</v>
      </c>
      <c r="I546" s="134"/>
      <c r="J546" s="134" t="s">
        <v>26</v>
      </c>
      <c r="K546" s="134" t="s">
        <v>27</v>
      </c>
      <c r="L546" s="87"/>
      <c r="N546" s="107"/>
      <c r="O546" s="131" t="s">
        <v>2570</v>
      </c>
      <c r="P546" s="87" t="str">
        <f>IF(COUNTIF(L546:O546,"=*")&gt;1,"Multiple", IF(L546="P","Surface",IF(M546="P", "Underground",IF(N546="P", "Placer", IF(O546="P", "Solution","")))))</f>
        <v>Solution</v>
      </c>
      <c r="Q546" s="95" t="s">
        <v>2764</v>
      </c>
      <c r="R546" s="93" t="s">
        <v>2570</v>
      </c>
      <c r="S546" s="33"/>
      <c r="T546" s="12">
        <v>41.938438888900002</v>
      </c>
      <c r="U546" s="13">
        <v>-106.38373015400001</v>
      </c>
      <c r="V546" s="136">
        <v>22</v>
      </c>
      <c r="W546" s="136">
        <v>91</v>
      </c>
      <c r="X546" s="137">
        <v>29</v>
      </c>
      <c r="Y546" s="138"/>
      <c r="Z546" s="134" t="s">
        <v>8</v>
      </c>
      <c r="AA546" s="87" t="s">
        <v>3205</v>
      </c>
      <c r="AB546" s="134" t="s">
        <v>321</v>
      </c>
      <c r="AC546" s="134"/>
      <c r="AD546" s="124" t="s">
        <v>2701</v>
      </c>
      <c r="AE546" s="125" t="s">
        <v>2702</v>
      </c>
      <c r="AH546" s="6" t="s">
        <v>1007</v>
      </c>
      <c r="AI546" s="6" t="s">
        <v>834</v>
      </c>
      <c r="AJ546" s="107"/>
      <c r="AO546" s="88" t="s">
        <v>2528</v>
      </c>
      <c r="AP546" s="1" t="s">
        <v>2741</v>
      </c>
      <c r="AQ546" s="136"/>
      <c r="AR546" s="107" t="s">
        <v>2570</v>
      </c>
      <c r="BE546" s="192"/>
      <c r="BG546" s="107"/>
      <c r="BJ546" s="107"/>
      <c r="BN546" s="134" t="s">
        <v>961</v>
      </c>
      <c r="BO546" s="131" t="s">
        <v>2782</v>
      </c>
      <c r="BR546" s="225"/>
      <c r="BU546" s="76"/>
      <c r="BV546" s="76"/>
      <c r="BW546" s="76"/>
      <c r="BX546" s="76"/>
      <c r="BY546" s="76"/>
      <c r="BZ546" s="76"/>
      <c r="CA546" s="76"/>
      <c r="CB546" s="107"/>
    </row>
    <row r="547" spans="1:80" x14ac:dyDescent="0.25">
      <c r="A547" s="96">
        <f t="shared" si="30"/>
        <v>541</v>
      </c>
      <c r="B547" s="134" t="s">
        <v>380</v>
      </c>
      <c r="D547" s="134" t="s">
        <v>2697</v>
      </c>
      <c r="E547" s="134" t="s">
        <v>2726</v>
      </c>
      <c r="F547" s="1">
        <f t="shared" si="32"/>
        <v>353</v>
      </c>
      <c r="G547" s="86">
        <v>42991</v>
      </c>
      <c r="H547" s="87" t="s">
        <v>2698</v>
      </c>
      <c r="I547" s="134"/>
      <c r="J547" s="134" t="s">
        <v>48</v>
      </c>
      <c r="K547" s="134" t="s">
        <v>24</v>
      </c>
      <c r="L547" s="87"/>
      <c r="M547" s="131" t="s">
        <v>2570</v>
      </c>
      <c r="N547" s="107"/>
      <c r="P547" s="87" t="str">
        <f>IF(COUNTIF(L547:O547,"=*")&gt;1,"Multiple", IF(L547="P","Surface",IF(M547="P", "Underground",IF(N547="P", "Placer", IF(O547="P", "Solution","")))))</f>
        <v>Underground</v>
      </c>
      <c r="Q547" s="95" t="s">
        <v>11</v>
      </c>
      <c r="R547" s="93" t="s">
        <v>2570</v>
      </c>
      <c r="S547" s="33"/>
      <c r="T547" s="12">
        <v>41.056748835400001</v>
      </c>
      <c r="U547" s="13">
        <v>-108.691389098</v>
      </c>
      <c r="V547" s="144">
        <v>13</v>
      </c>
      <c r="W547" s="144">
        <v>100</v>
      </c>
      <c r="X547" s="137">
        <v>32</v>
      </c>
      <c r="Y547" s="138"/>
      <c r="Z547" s="134" t="s">
        <v>23</v>
      </c>
      <c r="AA547" s="87" t="s">
        <v>3205</v>
      </c>
      <c r="AB547" s="134" t="s">
        <v>22</v>
      </c>
      <c r="AC547" s="134" t="s">
        <v>7</v>
      </c>
      <c r="AD547" s="124" t="s">
        <v>2701</v>
      </c>
      <c r="AE547" s="125" t="s">
        <v>2702</v>
      </c>
      <c r="AF547" s="6" t="s">
        <v>804</v>
      </c>
      <c r="AG547" s="4">
        <v>8.1</v>
      </c>
      <c r="AH547" s="6" t="s">
        <v>805</v>
      </c>
      <c r="AI547" s="6" t="s">
        <v>835</v>
      </c>
      <c r="AJ547" s="107"/>
      <c r="AO547" s="88" t="s">
        <v>2528</v>
      </c>
      <c r="AQ547" s="136"/>
      <c r="AR547" s="107" t="s">
        <v>2570</v>
      </c>
      <c r="BE547" s="197"/>
      <c r="BG547" s="107"/>
      <c r="BJ547" s="107"/>
      <c r="BO547" s="131" t="s">
        <v>2870</v>
      </c>
      <c r="BU547" s="76"/>
      <c r="BV547" s="76"/>
      <c r="BW547" s="76"/>
      <c r="BX547" s="76"/>
      <c r="BY547" s="76"/>
      <c r="BZ547" s="76"/>
      <c r="CA547" s="76"/>
      <c r="CB547" s="107"/>
    </row>
    <row r="548" spans="1:80" x14ac:dyDescent="0.25">
      <c r="A548" s="96">
        <f t="shared" si="30"/>
        <v>542</v>
      </c>
      <c r="B548" s="134" t="s">
        <v>762</v>
      </c>
      <c r="D548" s="134" t="s">
        <v>2697</v>
      </c>
      <c r="E548" s="134" t="s">
        <v>2726</v>
      </c>
      <c r="F548" s="1">
        <f t="shared" si="32"/>
        <v>354</v>
      </c>
      <c r="G548" s="86">
        <v>42991</v>
      </c>
      <c r="H548" s="87" t="s">
        <v>2698</v>
      </c>
      <c r="I548" s="134" t="s">
        <v>381</v>
      </c>
      <c r="J548" s="134" t="s">
        <v>59</v>
      </c>
      <c r="K548" s="134" t="s">
        <v>57</v>
      </c>
      <c r="L548" s="87"/>
      <c r="M548" s="131" t="s">
        <v>2570</v>
      </c>
      <c r="N548" s="107"/>
      <c r="P548" s="87" t="str">
        <f>IF(COUNTIF(L548:O548,"=*")&gt;1,"Multiple", IF(L548="P","Surface",IF(M548="P", "Underground",IF(N548="P", "Placer", IF(O548="P", "Solution","")))))</f>
        <v>Underground</v>
      </c>
      <c r="Q548" s="95" t="s">
        <v>11</v>
      </c>
      <c r="R548" s="93" t="s">
        <v>2570</v>
      </c>
      <c r="S548" s="33"/>
      <c r="T548" s="12">
        <v>41.590775039999997</v>
      </c>
      <c r="U548" s="13">
        <v>-110.551396283</v>
      </c>
      <c r="V548" s="144">
        <v>19</v>
      </c>
      <c r="W548" s="144">
        <v>116</v>
      </c>
      <c r="X548" s="137">
        <v>32</v>
      </c>
      <c r="Y548" s="138"/>
      <c r="Z548" s="134" t="s">
        <v>84</v>
      </c>
      <c r="AA548" s="87" t="s">
        <v>3205</v>
      </c>
      <c r="AB548" s="134" t="s">
        <v>22</v>
      </c>
      <c r="AC548" s="134" t="s">
        <v>7</v>
      </c>
      <c r="AD548" s="124" t="s">
        <v>2701</v>
      </c>
      <c r="AE548" s="125" t="s">
        <v>2702</v>
      </c>
      <c r="AF548" s="6" t="s">
        <v>2053</v>
      </c>
      <c r="AG548" s="1">
        <v>4.8</v>
      </c>
      <c r="AH548" s="6" t="s">
        <v>233</v>
      </c>
      <c r="AI548" s="6" t="s">
        <v>846</v>
      </c>
      <c r="AJ548" s="107"/>
      <c r="AO548" s="88" t="s">
        <v>2528</v>
      </c>
      <c r="AQ548" s="136"/>
      <c r="AR548" s="107" t="s">
        <v>2570</v>
      </c>
      <c r="AS548" s="6" t="s">
        <v>381</v>
      </c>
      <c r="AT548" s="6" t="s">
        <v>381</v>
      </c>
      <c r="AU548" s="76">
        <v>1932</v>
      </c>
      <c r="AV548" s="76">
        <v>1948</v>
      </c>
      <c r="BA548" s="76">
        <v>1948</v>
      </c>
      <c r="BE548" s="197">
        <v>4180</v>
      </c>
      <c r="BF548" s="97"/>
      <c r="BG548" s="107"/>
      <c r="BJ548" s="107"/>
      <c r="BM548" s="1" t="s">
        <v>2705</v>
      </c>
      <c r="BO548" s="131" t="s">
        <v>3152</v>
      </c>
      <c r="BR548" s="15" t="s">
        <v>1492</v>
      </c>
      <c r="BS548" s="224" t="s">
        <v>1535</v>
      </c>
      <c r="BU548" s="76"/>
      <c r="BV548" s="76"/>
      <c r="BW548" s="76"/>
      <c r="BX548" s="76"/>
      <c r="BY548" s="76"/>
      <c r="BZ548" s="76"/>
      <c r="CA548" s="76"/>
      <c r="CB548" s="107"/>
    </row>
    <row r="549" spans="1:80" x14ac:dyDescent="0.25">
      <c r="A549" s="96">
        <f t="shared" si="30"/>
        <v>543</v>
      </c>
      <c r="B549" s="134" t="s">
        <v>384</v>
      </c>
      <c r="D549" s="134" t="s">
        <v>2697</v>
      </c>
      <c r="E549" s="134" t="s">
        <v>2726</v>
      </c>
      <c r="F549" s="1">
        <f t="shared" si="32"/>
        <v>355</v>
      </c>
      <c r="G549" s="86">
        <v>42991</v>
      </c>
      <c r="H549" s="87" t="s">
        <v>2698</v>
      </c>
      <c r="I549" s="134"/>
      <c r="J549" s="134" t="s">
        <v>31</v>
      </c>
      <c r="K549" s="134" t="s">
        <v>16</v>
      </c>
      <c r="L549" s="87"/>
      <c r="M549" s="131" t="s">
        <v>2570</v>
      </c>
      <c r="N549" s="107"/>
      <c r="P549" s="87" t="str">
        <f>IF(COUNTIF(L549:O549,"=*")&gt;1,"Multiple", IF(L549="P","Surface",IF(M549="P", "Underground",IF(N549="P", "Placer", IF(O549="P", "Solution","")))))</f>
        <v>Underground</v>
      </c>
      <c r="Q549" s="95" t="s">
        <v>2768</v>
      </c>
      <c r="R549" s="93" t="s">
        <v>2570</v>
      </c>
      <c r="S549" s="33"/>
      <c r="T549" s="12">
        <v>44.313206773399997</v>
      </c>
      <c r="U549" s="13">
        <v>-105.358144518</v>
      </c>
      <c r="V549" s="144">
        <v>50</v>
      </c>
      <c r="W549" s="144">
        <v>71</v>
      </c>
      <c r="X549" s="137">
        <v>14</v>
      </c>
      <c r="Y549" s="138"/>
      <c r="Z549" s="134" t="s">
        <v>30</v>
      </c>
      <c r="AA549" s="87" t="s">
        <v>3205</v>
      </c>
      <c r="AB549" s="134" t="s">
        <v>5</v>
      </c>
      <c r="AC549" s="134" t="s">
        <v>7</v>
      </c>
      <c r="AD549" s="124" t="s">
        <v>2701</v>
      </c>
      <c r="AE549" s="125" t="s">
        <v>2702</v>
      </c>
      <c r="AF549" s="6" t="s">
        <v>1305</v>
      </c>
      <c r="AG549" s="1">
        <v>15</v>
      </c>
      <c r="AH549" s="6" t="s">
        <v>899</v>
      </c>
      <c r="AI549" s="6" t="s">
        <v>836</v>
      </c>
      <c r="AJ549" s="107"/>
      <c r="AO549" s="88" t="s">
        <v>2528</v>
      </c>
      <c r="AQ549" s="136"/>
      <c r="AR549" s="107" t="s">
        <v>2570</v>
      </c>
      <c r="BE549" s="184"/>
      <c r="BG549" s="107"/>
      <c r="BJ549" s="107"/>
      <c r="BO549" s="131" t="s">
        <v>3143</v>
      </c>
      <c r="BU549" s="76"/>
      <c r="BV549" s="76"/>
      <c r="BW549" s="76"/>
      <c r="BX549" s="76"/>
      <c r="BY549" s="76"/>
      <c r="BZ549" s="76"/>
      <c r="CA549" s="76"/>
      <c r="CB549" s="107"/>
    </row>
    <row r="550" spans="1:80" s="2" customFormat="1" x14ac:dyDescent="0.25">
      <c r="A550" s="96">
        <f t="shared" si="30"/>
        <v>544</v>
      </c>
      <c r="B550" s="135" t="s">
        <v>384</v>
      </c>
      <c r="C550" s="77" t="s">
        <v>2460</v>
      </c>
      <c r="D550" s="92" t="s">
        <v>2575</v>
      </c>
      <c r="E550" s="135"/>
      <c r="F550" s="2">
        <v>355</v>
      </c>
      <c r="G550" s="89">
        <v>42991</v>
      </c>
      <c r="H550" s="79" t="s">
        <v>2698</v>
      </c>
      <c r="I550" s="135"/>
      <c r="J550" s="135" t="s">
        <v>31</v>
      </c>
      <c r="K550" s="135" t="s">
        <v>16</v>
      </c>
      <c r="L550" s="79"/>
      <c r="M550" s="139"/>
      <c r="N550" s="78"/>
      <c r="P550" s="79" t="str">
        <f>IF(COUNTIF(L550:O550,"=*")&gt;1,"Multiple", IF(L550="P","Surface",IF(M550="P", "Underground",IF(N550="P", "Placer", IF(O550="P", "Solution","")))))</f>
        <v/>
      </c>
      <c r="Q550" s="95" t="s">
        <v>2486</v>
      </c>
      <c r="R550" s="90" t="s">
        <v>2570</v>
      </c>
      <c r="S550" s="34"/>
      <c r="T550" s="26">
        <v>44.313206773399997</v>
      </c>
      <c r="U550" s="27">
        <v>-105.358144518</v>
      </c>
      <c r="V550" s="145">
        <v>50</v>
      </c>
      <c r="W550" s="145">
        <v>71</v>
      </c>
      <c r="X550" s="142">
        <v>14</v>
      </c>
      <c r="Y550" s="143"/>
      <c r="Z550" s="135" t="s">
        <v>30</v>
      </c>
      <c r="AA550" s="87" t="s">
        <v>3205</v>
      </c>
      <c r="AB550" s="135" t="s">
        <v>5</v>
      </c>
      <c r="AC550" s="135" t="s">
        <v>7</v>
      </c>
      <c r="AD550" s="124" t="s">
        <v>2701</v>
      </c>
      <c r="AE550" s="125" t="s">
        <v>2702</v>
      </c>
      <c r="AF550" s="7" t="s">
        <v>1305</v>
      </c>
      <c r="AG550" s="2">
        <v>15</v>
      </c>
      <c r="AH550" s="6" t="s">
        <v>899</v>
      </c>
      <c r="AI550" s="6" t="s">
        <v>836</v>
      </c>
      <c r="AJ550" s="78"/>
      <c r="AO550" s="91" t="s">
        <v>2528</v>
      </c>
      <c r="AQ550" s="141"/>
      <c r="AR550" s="107" t="s">
        <v>2570</v>
      </c>
      <c r="AS550" s="7"/>
      <c r="AT550" s="7"/>
      <c r="AU550" s="77"/>
      <c r="AV550" s="77"/>
      <c r="AW550" s="77"/>
      <c r="AX550" s="77"/>
      <c r="AY550" s="77"/>
      <c r="AZ550" s="77"/>
      <c r="BA550" s="77"/>
      <c r="BE550" s="186"/>
      <c r="BG550" s="78"/>
      <c r="BJ550" s="78"/>
      <c r="BN550" s="7"/>
      <c r="BO550" s="131" t="s">
        <v>3143</v>
      </c>
      <c r="BU550" s="77">
        <v>8010</v>
      </c>
      <c r="BV550" s="77">
        <v>5.0999999999999996</v>
      </c>
      <c r="BW550" s="77">
        <v>32</v>
      </c>
      <c r="BX550" s="77">
        <v>0.5</v>
      </c>
      <c r="BY550" s="77">
        <v>30.1</v>
      </c>
      <c r="BZ550" s="77">
        <v>32.799999999999997</v>
      </c>
      <c r="CA550" s="77" t="s">
        <v>886</v>
      </c>
      <c r="CB550" s="78"/>
    </row>
    <row r="551" spans="1:80" x14ac:dyDescent="0.25">
      <c r="A551" s="96">
        <f t="shared" si="30"/>
        <v>545</v>
      </c>
      <c r="B551" s="134" t="s">
        <v>382</v>
      </c>
      <c r="D551" s="134" t="s">
        <v>2697</v>
      </c>
      <c r="E551" s="134" t="s">
        <v>2726</v>
      </c>
      <c r="F551" s="1">
        <f>F549+1</f>
        <v>356</v>
      </c>
      <c r="G551" s="86">
        <v>42991</v>
      </c>
      <c r="H551" s="87" t="s">
        <v>2698</v>
      </c>
      <c r="I551" s="134"/>
      <c r="J551" s="134" t="s">
        <v>198</v>
      </c>
      <c r="K551" s="134" t="s">
        <v>35</v>
      </c>
      <c r="L551" s="87"/>
      <c r="M551" s="131" t="s">
        <v>2570</v>
      </c>
      <c r="N551" s="107"/>
      <c r="P551" s="87" t="str">
        <f>IF(COUNTIF(L551:O551,"=*")&gt;1,"Multiple", IF(L551="P","Surface",IF(M551="P", "Underground",IF(N551="P", "Placer", IF(O551="P", "Solution","")))))</f>
        <v>Underground</v>
      </c>
      <c r="Q551" s="95" t="s">
        <v>11</v>
      </c>
      <c r="R551" s="93" t="s">
        <v>2570</v>
      </c>
      <c r="S551" s="33"/>
      <c r="T551" s="12">
        <v>43.574344596099998</v>
      </c>
      <c r="U551" s="13">
        <v>-110.298938283</v>
      </c>
      <c r="V551" s="144">
        <v>42</v>
      </c>
      <c r="W551" s="144">
        <v>112</v>
      </c>
      <c r="X551" s="137">
        <v>28</v>
      </c>
      <c r="Y551" s="138"/>
      <c r="Z551" s="134" t="s">
        <v>34</v>
      </c>
      <c r="AA551" s="87" t="s">
        <v>3207</v>
      </c>
      <c r="AB551" s="134" t="s">
        <v>22</v>
      </c>
      <c r="AC551" s="134" t="s">
        <v>7</v>
      </c>
      <c r="AD551" s="124" t="s">
        <v>2701</v>
      </c>
      <c r="AE551" s="125" t="s">
        <v>2702</v>
      </c>
      <c r="AH551" s="6" t="s">
        <v>1206</v>
      </c>
      <c r="AI551" s="6" t="s">
        <v>846</v>
      </c>
      <c r="AJ551" s="107"/>
      <c r="AO551" s="88" t="s">
        <v>2528</v>
      </c>
      <c r="AQ551" s="136"/>
      <c r="AR551" s="107" t="s">
        <v>2570</v>
      </c>
      <c r="BE551" s="184"/>
      <c r="BG551" s="107"/>
      <c r="BJ551" s="107"/>
      <c r="BO551" s="131" t="s">
        <v>3209</v>
      </c>
      <c r="BR551" s="15" t="s">
        <v>1493</v>
      </c>
      <c r="BU551" s="76"/>
      <c r="BV551" s="76"/>
      <c r="BW551" s="76"/>
      <c r="BX551" s="76"/>
      <c r="BY551" s="76"/>
      <c r="BZ551" s="76"/>
      <c r="CA551" s="76"/>
      <c r="CB551" s="107"/>
    </row>
    <row r="552" spans="1:80" x14ac:dyDescent="0.25">
      <c r="A552" s="96">
        <f t="shared" si="30"/>
        <v>546</v>
      </c>
      <c r="B552" s="134" t="s">
        <v>383</v>
      </c>
      <c r="D552" s="134" t="s">
        <v>61</v>
      </c>
      <c r="E552" s="134" t="s">
        <v>2726</v>
      </c>
      <c r="F552" s="1">
        <f t="shared" si="32"/>
        <v>357</v>
      </c>
      <c r="G552" s="86">
        <v>42991</v>
      </c>
      <c r="H552" s="87" t="s">
        <v>2698</v>
      </c>
      <c r="I552" s="134"/>
      <c r="J552" s="134" t="s">
        <v>73</v>
      </c>
      <c r="K552" s="134" t="s">
        <v>74</v>
      </c>
      <c r="L552" s="87"/>
      <c r="M552" s="131" t="s">
        <v>2570</v>
      </c>
      <c r="N552" s="107"/>
      <c r="P552" s="87" t="str">
        <f>IF(COUNTIF(L552:O552,"=*")&gt;1,"Multiple", IF(L552="P","Surface",IF(M552="P", "Underground",IF(N552="P", "Placer", IF(O552="P", "Solution","")))))</f>
        <v>Underground</v>
      </c>
      <c r="Q552" s="95" t="s">
        <v>2765</v>
      </c>
      <c r="R552" s="93" t="s">
        <v>2570</v>
      </c>
      <c r="S552" s="33"/>
      <c r="T552" s="12">
        <v>41.620150103500002</v>
      </c>
      <c r="U552" s="13">
        <v>-106.089403487</v>
      </c>
      <c r="V552" s="144">
        <v>19</v>
      </c>
      <c r="W552" s="144">
        <v>77</v>
      </c>
      <c r="X552" s="137">
        <v>18</v>
      </c>
      <c r="Y552" s="138"/>
      <c r="Z552" s="134" t="s">
        <v>72</v>
      </c>
      <c r="AA552" s="87" t="s">
        <v>3206</v>
      </c>
      <c r="AB552" s="134" t="s">
        <v>61</v>
      </c>
      <c r="AC552" s="134" t="s">
        <v>7</v>
      </c>
      <c r="AD552" s="124" t="s">
        <v>2701</v>
      </c>
      <c r="AE552" s="125" t="s">
        <v>2702</v>
      </c>
      <c r="AG552" s="1">
        <v>12</v>
      </c>
      <c r="AH552" s="6" t="s">
        <v>831</v>
      </c>
      <c r="AI552" s="6" t="s">
        <v>846</v>
      </c>
      <c r="AJ552" s="107"/>
      <c r="AO552" s="88" t="s">
        <v>2528</v>
      </c>
      <c r="AQ552" s="136"/>
      <c r="AR552" s="107" t="s">
        <v>2856</v>
      </c>
      <c r="AS552" s="6" t="s">
        <v>1495</v>
      </c>
      <c r="AT552" s="6" t="s">
        <v>1495</v>
      </c>
      <c r="BE552" s="184"/>
      <c r="BG552" s="107"/>
      <c r="BJ552" s="107"/>
      <c r="BO552" s="131" t="s">
        <v>7</v>
      </c>
      <c r="BU552" s="76"/>
      <c r="BV552" s="76"/>
      <c r="BW552" s="76"/>
      <c r="BX552" s="76"/>
      <c r="BY552" s="76"/>
      <c r="BZ552" s="76"/>
      <c r="CA552" s="76"/>
      <c r="CB552" s="107"/>
    </row>
    <row r="553" spans="1:80" s="2" customFormat="1" x14ac:dyDescent="0.25">
      <c r="A553" s="96">
        <f t="shared" si="30"/>
        <v>547</v>
      </c>
      <c r="B553" s="135" t="s">
        <v>383</v>
      </c>
      <c r="C553" s="77" t="s">
        <v>1494</v>
      </c>
      <c r="D553" s="92" t="s">
        <v>2575</v>
      </c>
      <c r="E553" s="135"/>
      <c r="F553" s="2">
        <v>357</v>
      </c>
      <c r="G553" s="89">
        <v>42991</v>
      </c>
      <c r="H553" s="79" t="s">
        <v>2698</v>
      </c>
      <c r="I553" s="135"/>
      <c r="J553" s="135" t="s">
        <v>73</v>
      </c>
      <c r="K553" s="135" t="s">
        <v>74</v>
      </c>
      <c r="L553" s="79"/>
      <c r="M553" s="139"/>
      <c r="N553" s="78"/>
      <c r="P553" s="79" t="str">
        <f>IF(COUNTIF(L553:O553,"=*")&gt;1,"Multiple", IF(L553="P","Surface",IF(M553="P", "Underground",IF(N553="P", "Placer", IF(O553="P", "Solution","")))))</f>
        <v/>
      </c>
      <c r="Q553" s="95" t="s">
        <v>2486</v>
      </c>
      <c r="R553" s="90" t="s">
        <v>2570</v>
      </c>
      <c r="S553" s="34"/>
      <c r="T553" s="26">
        <v>41.620150103500002</v>
      </c>
      <c r="U553" s="27">
        <v>-106.089403487</v>
      </c>
      <c r="V553" s="145">
        <v>19</v>
      </c>
      <c r="W553" s="145">
        <v>77</v>
      </c>
      <c r="X553" s="142">
        <v>18</v>
      </c>
      <c r="Y553" s="143"/>
      <c r="Z553" s="135" t="s">
        <v>72</v>
      </c>
      <c r="AA553" s="87" t="s">
        <v>3206</v>
      </c>
      <c r="AB553" s="135" t="s">
        <v>61</v>
      </c>
      <c r="AC553" s="135" t="s">
        <v>7</v>
      </c>
      <c r="AD553" s="124" t="s">
        <v>2701</v>
      </c>
      <c r="AE553" s="125" t="s">
        <v>2702</v>
      </c>
      <c r="AF553" s="7"/>
      <c r="AG553" s="2">
        <v>12</v>
      </c>
      <c r="AH553" s="6" t="s">
        <v>831</v>
      </c>
      <c r="AI553" s="6" t="s">
        <v>846</v>
      </c>
      <c r="AJ553" s="78"/>
      <c r="AO553" s="91" t="s">
        <v>2528</v>
      </c>
      <c r="AQ553" s="141"/>
      <c r="AR553" s="107" t="s">
        <v>2856</v>
      </c>
      <c r="AS553" s="7" t="s">
        <v>1495</v>
      </c>
      <c r="AT553" s="7" t="s">
        <v>1495</v>
      </c>
      <c r="AU553" s="77"/>
      <c r="AV553" s="77"/>
      <c r="AW553" s="77"/>
      <c r="AX553" s="77"/>
      <c r="AY553" s="77"/>
      <c r="AZ553" s="77"/>
      <c r="BA553" s="77"/>
      <c r="BE553" s="186"/>
      <c r="BG553" s="78"/>
      <c r="BJ553" s="78"/>
      <c r="BN553" s="7"/>
      <c r="BO553" s="139" t="s">
        <v>7</v>
      </c>
      <c r="BU553" s="77">
        <v>9590</v>
      </c>
      <c r="BV553" s="77">
        <v>8.3000000000000007</v>
      </c>
      <c r="BW553" s="77">
        <v>17.600000000000001</v>
      </c>
      <c r="BX553" s="77">
        <v>1.4</v>
      </c>
      <c r="BY553" s="77">
        <v>33.799999999999997</v>
      </c>
      <c r="BZ553" s="77">
        <v>40.299999999999997</v>
      </c>
      <c r="CA553" s="77" t="s">
        <v>830</v>
      </c>
      <c r="CB553" s="78"/>
    </row>
    <row r="554" spans="1:80" x14ac:dyDescent="0.25">
      <c r="A554" s="96">
        <f t="shared" si="30"/>
        <v>548</v>
      </c>
      <c r="B554" s="134" t="s">
        <v>2381</v>
      </c>
      <c r="D554" s="134" t="s">
        <v>2697</v>
      </c>
      <c r="E554" s="134" t="s">
        <v>2726</v>
      </c>
      <c r="F554" s="1">
        <f>F552+1</f>
        <v>358</v>
      </c>
      <c r="G554" s="86">
        <v>42991</v>
      </c>
      <c r="H554" s="87" t="s">
        <v>2698</v>
      </c>
      <c r="I554" s="134" t="s">
        <v>1496</v>
      </c>
      <c r="J554" s="134" t="s">
        <v>13</v>
      </c>
      <c r="K554" s="134" t="s">
        <v>14</v>
      </c>
      <c r="L554" s="87"/>
      <c r="M554" s="131" t="s">
        <v>2570</v>
      </c>
      <c r="N554" s="107"/>
      <c r="P554" s="87" t="str">
        <f>IF(COUNTIF(L554:O554,"=*")&gt;1,"Multiple", IF(L554="P","Surface",IF(M554="P", "Underground",IF(N554="P", "Placer", IF(O554="P", "Solution","")))))</f>
        <v>Underground</v>
      </c>
      <c r="Q554" s="95" t="s">
        <v>11</v>
      </c>
      <c r="R554" s="93" t="s">
        <v>2570</v>
      </c>
      <c r="S554" s="33"/>
      <c r="T554" s="12">
        <v>44.129478813299997</v>
      </c>
      <c r="U554" s="13">
        <v>-108.925136345</v>
      </c>
      <c r="V554" s="144">
        <v>48</v>
      </c>
      <c r="W554" s="144">
        <v>101</v>
      </c>
      <c r="X554" s="137">
        <v>13</v>
      </c>
      <c r="Y554" s="138"/>
      <c r="Z554" s="134" t="s">
        <v>12</v>
      </c>
      <c r="AA554" s="87" t="s">
        <v>3205</v>
      </c>
      <c r="AB554" s="134" t="s">
        <v>22</v>
      </c>
      <c r="AC554" s="134" t="s">
        <v>7</v>
      </c>
      <c r="AD554" s="124" t="s">
        <v>2701</v>
      </c>
      <c r="AE554" s="125" t="s">
        <v>2702</v>
      </c>
      <c r="AG554" s="1">
        <v>6</v>
      </c>
      <c r="AH554" s="6" t="s">
        <v>831</v>
      </c>
      <c r="AI554" s="6" t="s">
        <v>846</v>
      </c>
      <c r="AJ554" s="107"/>
      <c r="AO554" s="88" t="s">
        <v>2528</v>
      </c>
      <c r="AQ554" s="136"/>
      <c r="AR554" s="107" t="s">
        <v>2570</v>
      </c>
      <c r="BE554" s="184"/>
      <c r="BG554" s="107"/>
      <c r="BJ554" s="107"/>
      <c r="BO554" s="131" t="s">
        <v>2789</v>
      </c>
      <c r="BU554" s="76"/>
      <c r="BV554" s="76"/>
      <c r="BW554" s="76"/>
      <c r="BX554" s="76"/>
      <c r="BY554" s="76"/>
      <c r="BZ554" s="76"/>
      <c r="CA554" s="76"/>
      <c r="CB554" s="107"/>
    </row>
    <row r="555" spans="1:80" s="2" customFormat="1" x14ac:dyDescent="0.25">
      <c r="A555" s="96">
        <f t="shared" si="30"/>
        <v>549</v>
      </c>
      <c r="B555" s="135" t="s">
        <v>2381</v>
      </c>
      <c r="C555" s="77" t="s">
        <v>2460</v>
      </c>
      <c r="D555" s="92" t="s">
        <v>2575</v>
      </c>
      <c r="E555" s="135"/>
      <c r="F555" s="2">
        <f>F553+1</f>
        <v>358</v>
      </c>
      <c r="G555" s="89">
        <v>42991</v>
      </c>
      <c r="H555" s="79" t="s">
        <v>2698</v>
      </c>
      <c r="I555" s="135" t="s">
        <v>1496</v>
      </c>
      <c r="J555" s="135" t="s">
        <v>13</v>
      </c>
      <c r="K555" s="135" t="s">
        <v>14</v>
      </c>
      <c r="L555" s="79"/>
      <c r="M555" s="139"/>
      <c r="N555" s="78"/>
      <c r="P555" s="79" t="str">
        <f>IF(COUNTIF(L555:O555,"=*")&gt;1,"Multiple", IF(L555="P","Surface",IF(M555="P", "Underground",IF(N555="P", "Placer", IF(O555="P", "Solution","")))))</f>
        <v/>
      </c>
      <c r="Q555" s="95" t="s">
        <v>2486</v>
      </c>
      <c r="R555" s="90" t="s">
        <v>2570</v>
      </c>
      <c r="S555" s="34"/>
      <c r="T555" s="26">
        <v>44.129478813299997</v>
      </c>
      <c r="U555" s="27">
        <v>-108.925136345</v>
      </c>
      <c r="V555" s="145">
        <v>48</v>
      </c>
      <c r="W555" s="145">
        <v>101</v>
      </c>
      <c r="X555" s="142">
        <v>13</v>
      </c>
      <c r="Y555" s="143"/>
      <c r="Z555" s="135" t="s">
        <v>12</v>
      </c>
      <c r="AA555" s="87" t="s">
        <v>3205</v>
      </c>
      <c r="AB555" s="135" t="s">
        <v>22</v>
      </c>
      <c r="AC555" s="135" t="s">
        <v>7</v>
      </c>
      <c r="AD555" s="124" t="s">
        <v>2701</v>
      </c>
      <c r="AE555" s="125" t="s">
        <v>2702</v>
      </c>
      <c r="AF555" s="7"/>
      <c r="AG555" s="2">
        <v>6</v>
      </c>
      <c r="AH555" s="6" t="s">
        <v>831</v>
      </c>
      <c r="AI555" s="6" t="s">
        <v>846</v>
      </c>
      <c r="AJ555" s="78"/>
      <c r="AO555" s="91" t="s">
        <v>2528</v>
      </c>
      <c r="AQ555" s="141"/>
      <c r="AR555" s="107" t="s">
        <v>2570</v>
      </c>
      <c r="AS555" s="7"/>
      <c r="AT555" s="7"/>
      <c r="AU555" s="77"/>
      <c r="AV555" s="77"/>
      <c r="AW555" s="77"/>
      <c r="AX555" s="77"/>
      <c r="AY555" s="77"/>
      <c r="AZ555" s="77"/>
      <c r="BA555" s="77"/>
      <c r="BE555" s="186"/>
      <c r="BG555" s="78"/>
      <c r="BJ555" s="78"/>
      <c r="BN555" s="7"/>
      <c r="BO555" s="139" t="s">
        <v>2789</v>
      </c>
      <c r="BU555" s="77">
        <v>9925</v>
      </c>
      <c r="BV555" s="77">
        <v>10.83</v>
      </c>
      <c r="BW555" s="77">
        <v>15.04</v>
      </c>
      <c r="BX555" s="77">
        <v>1.07</v>
      </c>
      <c r="BY555" s="77">
        <v>32.49</v>
      </c>
      <c r="BZ555" s="77">
        <v>41.64</v>
      </c>
      <c r="CA555" s="77" t="s">
        <v>999</v>
      </c>
      <c r="CB555" s="78"/>
    </row>
    <row r="556" spans="1:80" x14ac:dyDescent="0.25">
      <c r="A556" s="96">
        <f t="shared" si="30"/>
        <v>550</v>
      </c>
      <c r="B556" s="134" t="s">
        <v>385</v>
      </c>
      <c r="D556" s="134" t="s">
        <v>2697</v>
      </c>
      <c r="E556" s="134" t="s">
        <v>2726</v>
      </c>
      <c r="F556" s="1">
        <f>F554+1</f>
        <v>359</v>
      </c>
      <c r="G556" s="86">
        <v>42991</v>
      </c>
      <c r="H556" s="87" t="s">
        <v>2698</v>
      </c>
      <c r="I556" s="134" t="s">
        <v>1498</v>
      </c>
      <c r="J556" s="134" t="s">
        <v>26</v>
      </c>
      <c r="K556" s="134" t="s">
        <v>9</v>
      </c>
      <c r="L556" s="87"/>
      <c r="M556" s="131" t="s">
        <v>2570</v>
      </c>
      <c r="N556" s="107"/>
      <c r="P556" s="87" t="str">
        <f>IF(COUNTIF(L556:O556,"=*")&gt;1,"Multiple", IF(L556="P","Surface",IF(M556="P", "Underground",IF(N556="P", "Placer", IF(O556="P", "Solution","")))))</f>
        <v>Underground</v>
      </c>
      <c r="Q556" s="95" t="s">
        <v>2768</v>
      </c>
      <c r="R556" s="93" t="s">
        <v>2570</v>
      </c>
      <c r="S556" s="33"/>
      <c r="T556" s="12">
        <v>41.741647120400003</v>
      </c>
      <c r="U556" s="13">
        <v>-106.42414631299999</v>
      </c>
      <c r="V556" s="144">
        <v>21</v>
      </c>
      <c r="W556" s="144">
        <v>80</v>
      </c>
      <c r="X556" s="137">
        <v>32</v>
      </c>
      <c r="Y556" s="138"/>
      <c r="Z556" s="134" t="s">
        <v>8</v>
      </c>
      <c r="AA556" s="87" t="s">
        <v>3205</v>
      </c>
      <c r="AB556" s="134" t="s">
        <v>7</v>
      </c>
      <c r="AC556" s="134" t="s">
        <v>7</v>
      </c>
      <c r="AD556" s="124" t="s">
        <v>2701</v>
      </c>
      <c r="AE556" s="125" t="s">
        <v>2702</v>
      </c>
      <c r="AF556" s="6" t="s">
        <v>29</v>
      </c>
      <c r="AH556" s="6" t="s">
        <v>26</v>
      </c>
      <c r="AI556" s="6" t="s">
        <v>1408</v>
      </c>
      <c r="AJ556" s="107"/>
      <c r="AO556" s="88" t="s">
        <v>2528</v>
      </c>
      <c r="AQ556" s="136"/>
      <c r="AR556" s="107" t="s">
        <v>2570</v>
      </c>
      <c r="BE556" s="184"/>
      <c r="BG556" s="107"/>
      <c r="BJ556" s="107"/>
      <c r="BN556" s="6" t="s">
        <v>2371</v>
      </c>
      <c r="BO556" s="131" t="s">
        <v>2782</v>
      </c>
      <c r="BR556" s="15" t="s">
        <v>1497</v>
      </c>
      <c r="BU556" s="76"/>
      <c r="BV556" s="76"/>
      <c r="BW556" s="76"/>
      <c r="BX556" s="76"/>
      <c r="BY556" s="76"/>
      <c r="BZ556" s="76"/>
      <c r="CA556" s="76"/>
      <c r="CB556" s="107"/>
    </row>
    <row r="557" spans="1:80" x14ac:dyDescent="0.25">
      <c r="A557" s="96">
        <f t="shared" si="30"/>
        <v>551</v>
      </c>
      <c r="B557" s="134" t="s">
        <v>386</v>
      </c>
      <c r="D557" s="134" t="s">
        <v>2697</v>
      </c>
      <c r="E557" s="134" t="s">
        <v>2726</v>
      </c>
      <c r="F557" s="1">
        <f t="shared" si="32"/>
        <v>360</v>
      </c>
      <c r="G557" s="86">
        <v>42991</v>
      </c>
      <c r="H557" s="87" t="s">
        <v>2698</v>
      </c>
      <c r="I557" s="134"/>
      <c r="J557" s="134" t="s">
        <v>48</v>
      </c>
      <c r="K557" s="134" t="s">
        <v>24</v>
      </c>
      <c r="L557" s="87"/>
      <c r="M557" s="131" t="s">
        <v>2570</v>
      </c>
      <c r="N557" s="107"/>
      <c r="P557" s="87" t="str">
        <f>IF(COUNTIF(L557:O557,"=*")&gt;1,"Multiple", IF(L557="P","Surface",IF(M557="P", "Underground",IF(N557="P", "Placer", IF(O557="P", "Solution","")))))</f>
        <v>Underground</v>
      </c>
      <c r="Q557" s="134" t="s">
        <v>11</v>
      </c>
      <c r="R557" s="93" t="s">
        <v>2570</v>
      </c>
      <c r="S557" s="33"/>
      <c r="T557" s="12">
        <v>41.581739205600002</v>
      </c>
      <c r="U557" s="13">
        <v>-109.222365877</v>
      </c>
      <c r="V557" s="144">
        <v>19</v>
      </c>
      <c r="W557" s="144">
        <v>105</v>
      </c>
      <c r="X557" s="137">
        <v>35</v>
      </c>
      <c r="Y557" s="138"/>
      <c r="Z557" s="134" t="s">
        <v>23</v>
      </c>
      <c r="AA557" s="87" t="s">
        <v>3205</v>
      </c>
      <c r="AB557" s="134" t="s">
        <v>11</v>
      </c>
      <c r="AC557" s="134" t="s">
        <v>7</v>
      </c>
      <c r="AD557" s="124" t="s">
        <v>2701</v>
      </c>
      <c r="AE557" s="125" t="s">
        <v>2702</v>
      </c>
      <c r="AF557" s="6" t="s">
        <v>1062</v>
      </c>
      <c r="AH557" s="6" t="s">
        <v>48</v>
      </c>
      <c r="AI557" s="6" t="s">
        <v>846</v>
      </c>
      <c r="AJ557" s="107"/>
      <c r="AO557" s="88" t="s">
        <v>2528</v>
      </c>
      <c r="AQ557" s="136"/>
      <c r="AR557" s="107" t="s">
        <v>2570</v>
      </c>
      <c r="BE557" s="184"/>
      <c r="BG557" s="107"/>
      <c r="BJ557" s="107"/>
      <c r="BO557" s="131" t="s">
        <v>2910</v>
      </c>
      <c r="BR557" s="15" t="s">
        <v>1499</v>
      </c>
      <c r="BU557" s="76"/>
      <c r="BV557" s="76"/>
      <c r="BW557" s="76"/>
      <c r="BX557" s="76"/>
      <c r="BY557" s="76"/>
      <c r="BZ557" s="76"/>
      <c r="CA557" s="76"/>
      <c r="CB557" s="107"/>
    </row>
    <row r="558" spans="1:80" x14ac:dyDescent="0.25">
      <c r="A558" s="96">
        <f t="shared" si="30"/>
        <v>552</v>
      </c>
      <c r="B558" s="134" t="s">
        <v>388</v>
      </c>
      <c r="D558" s="134" t="s">
        <v>61</v>
      </c>
      <c r="E558" s="134" t="s">
        <v>2726</v>
      </c>
      <c r="F558" s="1">
        <f t="shared" si="32"/>
        <v>361</v>
      </c>
      <c r="G558" s="86">
        <v>42991</v>
      </c>
      <c r="H558" s="87" t="s">
        <v>2698</v>
      </c>
      <c r="I558" s="134"/>
      <c r="J558" s="134" t="s">
        <v>7</v>
      </c>
      <c r="K558" s="134" t="s">
        <v>7</v>
      </c>
      <c r="L558" s="87"/>
      <c r="M558" s="131" t="s">
        <v>2570</v>
      </c>
      <c r="N558" s="107"/>
      <c r="P558" s="87" t="str">
        <f>IF(COUNTIF(L558:O558,"=*")&gt;1,"Multiple", IF(L558="P","Surface",IF(M558="P", "Underground",IF(N558="P", "Placer", IF(O558="P", "Solution","")))))</f>
        <v>Underground</v>
      </c>
      <c r="Q558" s="95" t="s">
        <v>2765</v>
      </c>
      <c r="R558" s="93" t="s">
        <v>2570</v>
      </c>
      <c r="S558" s="33"/>
      <c r="T558" s="12">
        <v>42.786576868700003</v>
      </c>
      <c r="U558" s="13">
        <v>-110.557460689</v>
      </c>
      <c r="V558" s="144">
        <v>33</v>
      </c>
      <c r="W558" s="144">
        <v>115</v>
      </c>
      <c r="X558" s="137">
        <v>34</v>
      </c>
      <c r="Y558" s="138"/>
      <c r="Z558" s="134" t="s">
        <v>110</v>
      </c>
      <c r="AA558" s="87" t="s">
        <v>3205</v>
      </c>
      <c r="AB558" s="134" t="s">
        <v>61</v>
      </c>
      <c r="AC558" s="134" t="s">
        <v>7</v>
      </c>
      <c r="AD558" s="124" t="s">
        <v>2701</v>
      </c>
      <c r="AE558" s="125" t="s">
        <v>2702</v>
      </c>
      <c r="AG558" s="1">
        <v>2</v>
      </c>
      <c r="AH558" s="6" t="s">
        <v>233</v>
      </c>
      <c r="AI558" s="6" t="s">
        <v>846</v>
      </c>
      <c r="AJ558" s="107"/>
      <c r="AO558" s="88" t="s">
        <v>2528</v>
      </c>
      <c r="AQ558" s="136"/>
      <c r="AR558" s="107" t="s">
        <v>2856</v>
      </c>
      <c r="BE558" s="184"/>
      <c r="BG558" s="107"/>
      <c r="BJ558" s="107"/>
      <c r="BO558" s="131" t="s">
        <v>2773</v>
      </c>
      <c r="BU558" s="76"/>
      <c r="BV558" s="76"/>
      <c r="BW558" s="76"/>
      <c r="BX558" s="76"/>
      <c r="BY558" s="76"/>
      <c r="BZ558" s="76"/>
      <c r="CA558" s="76"/>
      <c r="CB558" s="107"/>
    </row>
    <row r="559" spans="1:80" s="2" customFormat="1" x14ac:dyDescent="0.25">
      <c r="A559" s="96">
        <f t="shared" si="30"/>
        <v>553</v>
      </c>
      <c r="B559" s="135" t="s">
        <v>388</v>
      </c>
      <c r="C559" s="77" t="s">
        <v>2460</v>
      </c>
      <c r="D559" s="92" t="s">
        <v>2575</v>
      </c>
      <c r="E559" s="135"/>
      <c r="F559" s="2">
        <v>361</v>
      </c>
      <c r="G559" s="89">
        <v>42991</v>
      </c>
      <c r="H559" s="79" t="s">
        <v>2698</v>
      </c>
      <c r="I559" s="135"/>
      <c r="J559" s="135" t="s">
        <v>7</v>
      </c>
      <c r="K559" s="135" t="s">
        <v>7</v>
      </c>
      <c r="L559" s="79"/>
      <c r="M559" s="139"/>
      <c r="N559" s="78"/>
      <c r="P559" s="79" t="str">
        <f>IF(COUNTIF(L559:O559,"=*")&gt;1,"Multiple", IF(L559="P","Surface",IF(M559="P", "Underground",IF(N559="P", "Placer", IF(O559="P", "Solution","")))))</f>
        <v/>
      </c>
      <c r="Q559" s="95" t="s">
        <v>2486</v>
      </c>
      <c r="R559" s="90" t="s">
        <v>2570</v>
      </c>
      <c r="S559" s="34"/>
      <c r="T559" s="26">
        <v>42.786576868700003</v>
      </c>
      <c r="U559" s="27">
        <v>-110.557460689</v>
      </c>
      <c r="V559" s="145">
        <v>33</v>
      </c>
      <c r="W559" s="145">
        <v>115</v>
      </c>
      <c r="X559" s="142">
        <v>34</v>
      </c>
      <c r="Y559" s="143"/>
      <c r="Z559" s="135" t="s">
        <v>110</v>
      </c>
      <c r="AA559" s="87" t="s">
        <v>3205</v>
      </c>
      <c r="AB559" s="135" t="s">
        <v>61</v>
      </c>
      <c r="AC559" s="135" t="s">
        <v>7</v>
      </c>
      <c r="AD559" s="124" t="s">
        <v>2701</v>
      </c>
      <c r="AE559" s="125" t="s">
        <v>2702</v>
      </c>
      <c r="AF559" s="7"/>
      <c r="AG559" s="2">
        <v>2</v>
      </c>
      <c r="AH559" s="6" t="s">
        <v>233</v>
      </c>
      <c r="AI559" s="6" t="s">
        <v>846</v>
      </c>
      <c r="AJ559" s="78"/>
      <c r="AO559" s="91" t="s">
        <v>2528</v>
      </c>
      <c r="AQ559" s="141"/>
      <c r="AR559" s="107" t="s">
        <v>2856</v>
      </c>
      <c r="AS559" s="7"/>
      <c r="AT559" s="7"/>
      <c r="AU559" s="77"/>
      <c r="AV559" s="77"/>
      <c r="AW559" s="77"/>
      <c r="AX559" s="77"/>
      <c r="AY559" s="77"/>
      <c r="AZ559" s="77"/>
      <c r="BA559" s="77"/>
      <c r="BE559" s="186"/>
      <c r="BG559" s="78"/>
      <c r="BJ559" s="78"/>
      <c r="BN559" s="7"/>
      <c r="BO559" s="131" t="s">
        <v>2773</v>
      </c>
      <c r="BU559" s="77">
        <v>10820</v>
      </c>
      <c r="BV559" s="77">
        <v>2.92</v>
      </c>
      <c r="BW559" s="77">
        <v>14.02</v>
      </c>
      <c r="BX559" s="77">
        <v>0.6</v>
      </c>
      <c r="BY559" s="77">
        <v>34</v>
      </c>
      <c r="BZ559" s="77">
        <v>49.06</v>
      </c>
      <c r="CA559" s="77" t="s">
        <v>841</v>
      </c>
      <c r="CB559" s="78"/>
    </row>
    <row r="560" spans="1:80" x14ac:dyDescent="0.25">
      <c r="A560" s="96">
        <f t="shared" si="30"/>
        <v>554</v>
      </c>
      <c r="B560" s="134" t="s">
        <v>389</v>
      </c>
      <c r="D560" s="134" t="s">
        <v>61</v>
      </c>
      <c r="E560" s="134" t="s">
        <v>2726</v>
      </c>
      <c r="F560" s="1">
        <f>F558+1</f>
        <v>362</v>
      </c>
      <c r="G560" s="86">
        <v>42991</v>
      </c>
      <c r="H560" s="87" t="s">
        <v>2698</v>
      </c>
      <c r="I560" s="134"/>
      <c r="J560" s="134" t="s">
        <v>15</v>
      </c>
      <c r="K560" s="134" t="s">
        <v>16</v>
      </c>
      <c r="L560" s="87"/>
      <c r="M560" s="131" t="s">
        <v>2570</v>
      </c>
      <c r="N560" s="107"/>
      <c r="P560" s="87" t="str">
        <f>IF(COUNTIF(L560:O560,"=*")&gt;1,"Multiple", IF(L560="P","Surface",IF(M560="P", "Underground",IF(N560="P", "Placer", IF(O560="P", "Solution","")))))</f>
        <v>Underground</v>
      </c>
      <c r="Q560" s="95" t="s">
        <v>2765</v>
      </c>
      <c r="R560" s="93" t="s">
        <v>2570</v>
      </c>
      <c r="S560" s="33"/>
      <c r="T560" s="12">
        <v>44.680114834599998</v>
      </c>
      <c r="U560" s="13">
        <v>-106.478357605</v>
      </c>
      <c r="V560" s="144">
        <v>54</v>
      </c>
      <c r="W560" s="144">
        <v>80</v>
      </c>
      <c r="X560" s="137">
        <v>3</v>
      </c>
      <c r="Y560" s="138"/>
      <c r="Z560" s="134" t="s">
        <v>15</v>
      </c>
      <c r="AA560" s="87" t="s">
        <v>3205</v>
      </c>
      <c r="AB560" s="134" t="s">
        <v>61</v>
      </c>
      <c r="AC560" s="134" t="s">
        <v>7</v>
      </c>
      <c r="AD560" s="124" t="s">
        <v>2701</v>
      </c>
      <c r="AE560" s="125" t="s">
        <v>2702</v>
      </c>
      <c r="AF560" s="6" t="s">
        <v>1004</v>
      </c>
      <c r="AH560" s="6" t="s">
        <v>805</v>
      </c>
      <c r="AI560" s="6" t="s">
        <v>835</v>
      </c>
      <c r="AJ560" s="107"/>
      <c r="AO560" s="88" t="s">
        <v>2528</v>
      </c>
      <c r="AQ560" s="136"/>
      <c r="AR560" s="107" t="s">
        <v>2856</v>
      </c>
      <c r="BE560" s="184"/>
      <c r="BG560" s="107"/>
      <c r="BJ560" s="107"/>
      <c r="BO560" s="131" t="s">
        <v>2789</v>
      </c>
      <c r="BU560" s="76"/>
      <c r="BV560" s="76"/>
      <c r="BW560" s="76"/>
      <c r="BX560" s="76"/>
      <c r="BY560" s="76"/>
      <c r="BZ560" s="76"/>
      <c r="CA560" s="76"/>
      <c r="CB560" s="107"/>
    </row>
    <row r="561" spans="1:80" x14ac:dyDescent="0.25">
      <c r="A561" s="96">
        <f t="shared" si="30"/>
        <v>555</v>
      </c>
      <c r="B561" s="134" t="s">
        <v>390</v>
      </c>
      <c r="D561" s="134" t="s">
        <v>61</v>
      </c>
      <c r="E561" s="134" t="s">
        <v>2726</v>
      </c>
      <c r="F561" s="1">
        <f t="shared" si="32"/>
        <v>363</v>
      </c>
      <c r="G561" s="86">
        <v>42991</v>
      </c>
      <c r="H561" s="87" t="s">
        <v>2698</v>
      </c>
      <c r="I561" s="134"/>
      <c r="J561" s="134" t="s">
        <v>59</v>
      </c>
      <c r="K561" s="134" t="s">
        <v>57</v>
      </c>
      <c r="L561" s="87"/>
      <c r="M561" s="131" t="s">
        <v>2570</v>
      </c>
      <c r="N561" s="107"/>
      <c r="P561" s="87" t="str">
        <f>IF(COUNTIF(L561:O561,"=*")&gt;1,"Multiple", IF(L561="P","Surface",IF(M561="P", "Underground",IF(N561="P", "Placer", IF(O561="P", "Solution","")))))</f>
        <v>Underground</v>
      </c>
      <c r="Q561" s="95" t="s">
        <v>2765</v>
      </c>
      <c r="R561" s="93" t="s">
        <v>2570</v>
      </c>
      <c r="S561" s="33"/>
      <c r="T561" s="12">
        <v>41.293813869799997</v>
      </c>
      <c r="U561" s="13">
        <v>-110.66965570799999</v>
      </c>
      <c r="V561" s="144">
        <v>15</v>
      </c>
      <c r="W561" s="144">
        <v>118</v>
      </c>
      <c r="X561" s="137">
        <v>12</v>
      </c>
      <c r="Y561" s="138"/>
      <c r="Z561" s="134" t="s">
        <v>55</v>
      </c>
      <c r="AA561" s="87" t="s">
        <v>3205</v>
      </c>
      <c r="AB561" s="134" t="s">
        <v>61</v>
      </c>
      <c r="AC561" s="134" t="s">
        <v>7</v>
      </c>
      <c r="AD561" s="124" t="s">
        <v>2701</v>
      </c>
      <c r="AE561" s="125" t="s">
        <v>2702</v>
      </c>
      <c r="AH561" s="6" t="s">
        <v>233</v>
      </c>
      <c r="AI561" s="6" t="s">
        <v>846</v>
      </c>
      <c r="AJ561" s="107"/>
      <c r="AO561" s="88" t="s">
        <v>2528</v>
      </c>
      <c r="AQ561" s="136"/>
      <c r="AR561" s="107" t="s">
        <v>2856</v>
      </c>
      <c r="AU561" s="76" t="s">
        <v>807</v>
      </c>
      <c r="AV561" s="76" t="s">
        <v>807</v>
      </c>
      <c r="BE561" s="184"/>
      <c r="BG561" s="107"/>
      <c r="BJ561" s="107"/>
      <c r="BO561" s="131" t="s">
        <v>2787</v>
      </c>
      <c r="BU561" s="76"/>
      <c r="BV561" s="76"/>
      <c r="BW561" s="76"/>
      <c r="BX561" s="76"/>
      <c r="BY561" s="76"/>
      <c r="BZ561" s="76"/>
      <c r="CA561" s="76" t="s">
        <v>841</v>
      </c>
      <c r="CB561" s="107"/>
    </row>
    <row r="562" spans="1:80" x14ac:dyDescent="0.25">
      <c r="A562" s="96">
        <f t="shared" si="30"/>
        <v>556</v>
      </c>
      <c r="B562" s="134" t="s">
        <v>391</v>
      </c>
      <c r="C562" s="76" t="s">
        <v>807</v>
      </c>
      <c r="D562" s="134" t="s">
        <v>2697</v>
      </c>
      <c r="E562" s="134" t="s">
        <v>2726</v>
      </c>
      <c r="F562" s="1">
        <f t="shared" si="32"/>
        <v>364</v>
      </c>
      <c r="G562" s="86">
        <v>42991</v>
      </c>
      <c r="H562" s="87" t="s">
        <v>2698</v>
      </c>
      <c r="I562" s="134"/>
      <c r="J562" s="134" t="s">
        <v>59</v>
      </c>
      <c r="K562" s="134" t="s">
        <v>57</v>
      </c>
      <c r="L562" s="87"/>
      <c r="M562" s="131" t="s">
        <v>2570</v>
      </c>
      <c r="N562" s="107"/>
      <c r="P562" s="87" t="str">
        <f>IF(COUNTIF(L562:O562,"=*")&gt;1,"Multiple", IF(L562="P","Surface",IF(M562="P", "Underground",IF(N562="P", "Placer", IF(O562="P", "Solution","")))))</f>
        <v>Underground</v>
      </c>
      <c r="Q562" s="95" t="s">
        <v>2768</v>
      </c>
      <c r="R562" s="93" t="s">
        <v>2570</v>
      </c>
      <c r="S562" s="33"/>
      <c r="T562" s="12">
        <v>41.362891336600001</v>
      </c>
      <c r="U562" s="13">
        <v>-110.646967863</v>
      </c>
      <c r="V562" s="144">
        <v>16</v>
      </c>
      <c r="W562" s="144">
        <v>117</v>
      </c>
      <c r="X562" s="137">
        <v>18</v>
      </c>
      <c r="Y562" s="138"/>
      <c r="Z562" s="134" t="s">
        <v>55</v>
      </c>
      <c r="AA562" s="87" t="s">
        <v>3206</v>
      </c>
      <c r="AB562" s="134" t="s">
        <v>7</v>
      </c>
      <c r="AC562" s="134" t="s">
        <v>7</v>
      </c>
      <c r="AD562" s="124" t="s">
        <v>2701</v>
      </c>
      <c r="AE562" s="125" t="s">
        <v>2702</v>
      </c>
      <c r="AF562" s="6" t="s">
        <v>2053</v>
      </c>
      <c r="AH562" s="6" t="s">
        <v>233</v>
      </c>
      <c r="AI562" s="6" t="s">
        <v>846</v>
      </c>
      <c r="AJ562" s="107"/>
      <c r="AO562" s="88" t="s">
        <v>2528</v>
      </c>
      <c r="AQ562" s="136"/>
      <c r="AR562" s="107" t="s">
        <v>2570</v>
      </c>
      <c r="BG562" s="107"/>
      <c r="BJ562" s="107"/>
      <c r="BO562" s="131" t="s">
        <v>7</v>
      </c>
      <c r="BU562" s="76"/>
      <c r="BV562" s="76"/>
      <c r="BW562" s="76"/>
      <c r="BX562" s="76"/>
      <c r="BY562" s="76"/>
      <c r="BZ562" s="76"/>
      <c r="CA562" s="76"/>
      <c r="CB562" s="107"/>
    </row>
    <row r="563" spans="1:80" x14ac:dyDescent="0.25">
      <c r="A563" s="96">
        <f t="shared" si="30"/>
        <v>557</v>
      </c>
      <c r="B563" s="134" t="s">
        <v>392</v>
      </c>
      <c r="D563" s="134" t="s">
        <v>2697</v>
      </c>
      <c r="E563" s="134" t="s">
        <v>2726</v>
      </c>
      <c r="F563" s="1">
        <f t="shared" si="32"/>
        <v>365</v>
      </c>
      <c r="G563" s="86">
        <v>42991</v>
      </c>
      <c r="H563" s="87" t="s">
        <v>2698</v>
      </c>
      <c r="I563" s="134"/>
      <c r="J563" s="134" t="s">
        <v>393</v>
      </c>
      <c r="K563" s="134" t="s">
        <v>27</v>
      </c>
      <c r="L563" s="87"/>
      <c r="M563" s="131" t="s">
        <v>2570</v>
      </c>
      <c r="N563" s="107"/>
      <c r="P563" s="87" t="str">
        <f>IF(COUNTIF(L563:O563,"=*")&gt;1,"Multiple", IF(L563="P","Surface",IF(M563="P", "Underground",IF(N563="P", "Placer", IF(O563="P", "Solution","")))))</f>
        <v>Underground</v>
      </c>
      <c r="Q563" s="95" t="s">
        <v>11</v>
      </c>
      <c r="R563" s="93" t="s">
        <v>2570</v>
      </c>
      <c r="S563" s="33"/>
      <c r="T563" s="12">
        <v>41.590571318899997</v>
      </c>
      <c r="U563" s="13">
        <v>-106.96821927800001</v>
      </c>
      <c r="V563" s="144">
        <v>19</v>
      </c>
      <c r="W563" s="144">
        <v>85</v>
      </c>
      <c r="X563" s="137">
        <v>28</v>
      </c>
      <c r="Y563" s="138"/>
      <c r="Z563" s="134" t="s">
        <v>8</v>
      </c>
      <c r="AA563" s="87" t="s">
        <v>3205</v>
      </c>
      <c r="AB563" s="134" t="s">
        <v>22</v>
      </c>
      <c r="AC563" s="134" t="s">
        <v>7</v>
      </c>
      <c r="AD563" s="124" t="s">
        <v>2701</v>
      </c>
      <c r="AE563" s="125" t="s">
        <v>2702</v>
      </c>
      <c r="AF563" s="6" t="s">
        <v>807</v>
      </c>
      <c r="AG563" s="1">
        <v>2</v>
      </c>
      <c r="AH563" s="6" t="s">
        <v>831</v>
      </c>
      <c r="AI563" s="6" t="s">
        <v>846</v>
      </c>
      <c r="AJ563" s="107"/>
      <c r="AO563" s="88" t="s">
        <v>2528</v>
      </c>
      <c r="AQ563" s="136"/>
      <c r="AR563" s="107" t="s">
        <v>2570</v>
      </c>
      <c r="AS563" s="6" t="s">
        <v>872</v>
      </c>
      <c r="AT563" s="6" t="s">
        <v>872</v>
      </c>
      <c r="BG563" s="107"/>
      <c r="BJ563" s="107"/>
      <c r="BN563" s="6" t="s">
        <v>1501</v>
      </c>
      <c r="BO563" s="131" t="s">
        <v>2862</v>
      </c>
      <c r="BU563" s="76"/>
      <c r="BV563" s="76"/>
      <c r="BW563" s="76"/>
      <c r="BX563" s="76"/>
      <c r="BY563" s="76"/>
      <c r="BZ563" s="76"/>
      <c r="CA563" s="76"/>
      <c r="CB563" s="107"/>
    </row>
    <row r="564" spans="1:80" s="2" customFormat="1" x14ac:dyDescent="0.25">
      <c r="A564" s="96">
        <f t="shared" si="30"/>
        <v>558</v>
      </c>
      <c r="B564" s="135" t="s">
        <v>392</v>
      </c>
      <c r="C564" s="77" t="s">
        <v>2460</v>
      </c>
      <c r="D564" s="92" t="s">
        <v>2575</v>
      </c>
      <c r="E564" s="135"/>
      <c r="F564" s="2">
        <v>365</v>
      </c>
      <c r="G564" s="89">
        <v>42991</v>
      </c>
      <c r="H564" s="79" t="s">
        <v>2698</v>
      </c>
      <c r="I564" s="135"/>
      <c r="J564" s="135" t="s">
        <v>393</v>
      </c>
      <c r="K564" s="135" t="s">
        <v>27</v>
      </c>
      <c r="L564" s="79"/>
      <c r="M564" s="139"/>
      <c r="N564" s="78"/>
      <c r="P564" s="79" t="str">
        <f>IF(COUNTIF(L564:O564,"=*")&gt;1,"Multiple", IF(L564="P","Surface",IF(M564="P", "Underground",IF(N564="P", "Placer", IF(O564="P", "Solution","")))))</f>
        <v/>
      </c>
      <c r="Q564" s="95" t="s">
        <v>2486</v>
      </c>
      <c r="R564" s="90" t="s">
        <v>2570</v>
      </c>
      <c r="S564" s="34"/>
      <c r="T564" s="26">
        <v>41.590571318899997</v>
      </c>
      <c r="U564" s="27">
        <v>-106.96821927800001</v>
      </c>
      <c r="V564" s="145">
        <v>19</v>
      </c>
      <c r="W564" s="145">
        <v>85</v>
      </c>
      <c r="X564" s="142">
        <v>28</v>
      </c>
      <c r="Y564" s="143"/>
      <c r="Z564" s="135" t="s">
        <v>8</v>
      </c>
      <c r="AA564" s="87" t="s">
        <v>3205</v>
      </c>
      <c r="AB564" s="135" t="s">
        <v>22</v>
      </c>
      <c r="AC564" s="135" t="s">
        <v>7</v>
      </c>
      <c r="AD564" s="124" t="s">
        <v>2701</v>
      </c>
      <c r="AE564" s="125" t="s">
        <v>2702</v>
      </c>
      <c r="AF564" s="7" t="s">
        <v>807</v>
      </c>
      <c r="AG564" s="2">
        <v>2</v>
      </c>
      <c r="AH564" s="6" t="s">
        <v>831</v>
      </c>
      <c r="AI564" s="6" t="s">
        <v>846</v>
      </c>
      <c r="AJ564" s="78"/>
      <c r="AO564" s="91" t="s">
        <v>2528</v>
      </c>
      <c r="AQ564" s="141"/>
      <c r="AR564" s="107" t="s">
        <v>2570</v>
      </c>
      <c r="AS564" s="7" t="s">
        <v>872</v>
      </c>
      <c r="AT564" s="7" t="s">
        <v>872</v>
      </c>
      <c r="AU564" s="77"/>
      <c r="AV564" s="77"/>
      <c r="AW564" s="77"/>
      <c r="AX564" s="77"/>
      <c r="AY564" s="77"/>
      <c r="AZ564" s="77"/>
      <c r="BA564" s="77"/>
      <c r="BE564" s="16"/>
      <c r="BG564" s="78"/>
      <c r="BJ564" s="78"/>
      <c r="BN564" s="7" t="s">
        <v>1501</v>
      </c>
      <c r="BO564" s="131" t="s">
        <v>2862</v>
      </c>
      <c r="BU564" s="77"/>
      <c r="BV564" s="77">
        <v>2.73</v>
      </c>
      <c r="BW564" s="77">
        <v>7.55</v>
      </c>
      <c r="BX564" s="77">
        <v>0.74</v>
      </c>
      <c r="BY564" s="77">
        <v>40.130000000000003</v>
      </c>
      <c r="BZ564" s="77">
        <v>49.59</v>
      </c>
      <c r="CA564" s="77" t="s">
        <v>841</v>
      </c>
      <c r="CB564" s="78"/>
    </row>
    <row r="565" spans="1:80" x14ac:dyDescent="0.25">
      <c r="A565" s="96">
        <f t="shared" si="30"/>
        <v>559</v>
      </c>
      <c r="B565" s="134" t="s">
        <v>394</v>
      </c>
      <c r="D565" s="134" t="s">
        <v>2697</v>
      </c>
      <c r="E565" s="134" t="s">
        <v>2726</v>
      </c>
      <c r="F565" s="1">
        <f>F563+1</f>
        <v>366</v>
      </c>
      <c r="G565" s="86">
        <v>42991</v>
      </c>
      <c r="H565" s="87" t="s">
        <v>2698</v>
      </c>
      <c r="I565" s="134"/>
      <c r="J565" s="134" t="s">
        <v>56</v>
      </c>
      <c r="K565" s="134" t="s">
        <v>57</v>
      </c>
      <c r="L565" s="87"/>
      <c r="M565" s="131" t="s">
        <v>2570</v>
      </c>
      <c r="N565" s="107"/>
      <c r="P565" s="87" t="str">
        <f>IF(COUNTIF(L565:O565,"=*")&gt;1,"Multiple", IF(L565="P","Surface",IF(M565="P", "Underground",IF(N565="P", "Placer", IF(O565="P", "Solution","")))))</f>
        <v>Underground</v>
      </c>
      <c r="Q565" s="95" t="s">
        <v>11</v>
      </c>
      <c r="R565" s="93" t="s">
        <v>2570</v>
      </c>
      <c r="S565" s="33"/>
      <c r="T565" s="12">
        <v>41.292620252699997</v>
      </c>
      <c r="U565" s="13">
        <v>-110.744503522</v>
      </c>
      <c r="V565" s="144">
        <v>15</v>
      </c>
      <c r="W565" s="144">
        <v>118</v>
      </c>
      <c r="X565" s="137">
        <v>8</v>
      </c>
      <c r="Y565" s="138"/>
      <c r="Z565" s="134" t="s">
        <v>55</v>
      </c>
      <c r="AA565" s="87" t="s">
        <v>3205</v>
      </c>
      <c r="AB565" s="134" t="s">
        <v>22</v>
      </c>
      <c r="AC565" s="134" t="s">
        <v>7</v>
      </c>
      <c r="AD565" s="124" t="s">
        <v>2701</v>
      </c>
      <c r="AE565" s="125" t="s">
        <v>2702</v>
      </c>
      <c r="AJ565" s="107"/>
      <c r="AO565" s="88" t="s">
        <v>2528</v>
      </c>
      <c r="AQ565" s="136"/>
      <c r="AR565" s="107" t="s">
        <v>2570</v>
      </c>
      <c r="AS565" s="6" t="s">
        <v>394</v>
      </c>
      <c r="AT565" s="6" t="s">
        <v>394</v>
      </c>
      <c r="BG565" s="107"/>
      <c r="BJ565" s="107"/>
      <c r="BO565" s="131" t="s">
        <v>2714</v>
      </c>
      <c r="BR565" s="15" t="s">
        <v>1502</v>
      </c>
      <c r="BU565" s="76"/>
      <c r="BV565" s="76"/>
      <c r="BW565" s="76"/>
      <c r="BX565" s="76"/>
      <c r="BY565" s="76"/>
      <c r="BZ565" s="76"/>
      <c r="CA565" s="76"/>
      <c r="CB565" s="107"/>
    </row>
    <row r="566" spans="1:80" x14ac:dyDescent="0.25">
      <c r="A566" s="96">
        <f t="shared" si="30"/>
        <v>560</v>
      </c>
      <c r="B566" s="134" t="s">
        <v>395</v>
      </c>
      <c r="D566" s="134" t="s">
        <v>2697</v>
      </c>
      <c r="E566" s="134" t="s">
        <v>2726</v>
      </c>
      <c r="F566" s="1">
        <f t="shared" si="32"/>
        <v>367</v>
      </c>
      <c r="G566" s="86">
        <v>42991</v>
      </c>
      <c r="H566" s="87" t="s">
        <v>2698</v>
      </c>
      <c r="I566" s="134" t="s">
        <v>807</v>
      </c>
      <c r="J566" s="134" t="s">
        <v>7</v>
      </c>
      <c r="K566" s="134" t="s">
        <v>7</v>
      </c>
      <c r="L566" s="131" t="s">
        <v>2570</v>
      </c>
      <c r="N566" s="107"/>
      <c r="P566" s="87" t="str">
        <f>IF(COUNTIF(L566:O566,"=*")&gt;1,"Multiple", IF(L566="P","Surface",IF(M566="P", "Underground",IF(N566="P", "Placer", IF(O566="P", "Solution","")))))</f>
        <v>Surface</v>
      </c>
      <c r="Q566" s="95" t="s">
        <v>3181</v>
      </c>
      <c r="R566" s="93" t="s">
        <v>2570</v>
      </c>
      <c r="S566" s="33"/>
      <c r="T566" s="12">
        <v>43.205416802199998</v>
      </c>
      <c r="U566" s="13">
        <v>-109.96159972300001</v>
      </c>
      <c r="V566" s="144">
        <v>37</v>
      </c>
      <c r="W566" s="144">
        <v>109</v>
      </c>
      <c r="X566" s="137">
        <v>5</v>
      </c>
      <c r="Y566" s="138"/>
      <c r="Z566" s="134" t="s">
        <v>110</v>
      </c>
      <c r="AA566" s="87" t="s">
        <v>3206</v>
      </c>
      <c r="AB566" s="134" t="s">
        <v>396</v>
      </c>
      <c r="AC566" s="134" t="s">
        <v>7</v>
      </c>
      <c r="AD566" s="124" t="s">
        <v>2701</v>
      </c>
      <c r="AE566" s="125" t="s">
        <v>2702</v>
      </c>
      <c r="AJ566" s="107"/>
      <c r="AO566" s="88" t="s">
        <v>2528</v>
      </c>
      <c r="AQ566" s="136"/>
      <c r="AR566" s="107" t="s">
        <v>2570</v>
      </c>
      <c r="BG566" s="107"/>
      <c r="BJ566" s="107"/>
      <c r="BO566" s="131" t="s">
        <v>7</v>
      </c>
      <c r="BU566" s="76"/>
      <c r="BV566" s="76"/>
      <c r="BW566" s="76"/>
      <c r="BX566" s="76"/>
      <c r="BY566" s="76"/>
      <c r="BZ566" s="76"/>
      <c r="CA566" s="76"/>
      <c r="CB566" s="107"/>
    </row>
    <row r="567" spans="1:80" x14ac:dyDescent="0.25">
      <c r="A567" s="96">
        <f t="shared" si="30"/>
        <v>561</v>
      </c>
      <c r="B567" s="134" t="s">
        <v>397</v>
      </c>
      <c r="D567" s="134" t="s">
        <v>2697</v>
      </c>
      <c r="E567" s="134" t="s">
        <v>2726</v>
      </c>
      <c r="F567" s="1">
        <f t="shared" si="32"/>
        <v>368</v>
      </c>
      <c r="G567" s="86">
        <v>42991</v>
      </c>
      <c r="H567" s="87" t="s">
        <v>2698</v>
      </c>
      <c r="I567" s="134"/>
      <c r="J567" s="134" t="s">
        <v>33</v>
      </c>
      <c r="K567" s="134" t="s">
        <v>24</v>
      </c>
      <c r="L567" s="87"/>
      <c r="M567" s="131" t="s">
        <v>2570</v>
      </c>
      <c r="N567" s="107"/>
      <c r="P567" s="87" t="str">
        <f>IF(COUNTIF(L567:O567,"=*")&gt;1,"Multiple", IF(L567="P","Surface",IF(M567="P", "Underground",IF(N567="P", "Placer", IF(O567="P", "Solution","")))))</f>
        <v>Underground</v>
      </c>
      <c r="Q567" s="95" t="s">
        <v>2768</v>
      </c>
      <c r="R567" s="93" t="s">
        <v>2570</v>
      </c>
      <c r="S567" s="33"/>
      <c r="T567" s="12">
        <v>41.006210318299999</v>
      </c>
      <c r="U567" s="13">
        <v>-109.646264737</v>
      </c>
      <c r="V567" s="144">
        <v>12</v>
      </c>
      <c r="W567" s="144">
        <v>109</v>
      </c>
      <c r="X567" s="137">
        <v>24</v>
      </c>
      <c r="Y567" s="138"/>
      <c r="Z567" s="134" t="s">
        <v>23</v>
      </c>
      <c r="AA567" s="87" t="s">
        <v>3205</v>
      </c>
      <c r="AB567" s="134" t="s">
        <v>7</v>
      </c>
      <c r="AC567" s="134" t="s">
        <v>7</v>
      </c>
      <c r="AD567" s="124" t="s">
        <v>2701</v>
      </c>
      <c r="AE567" s="125" t="s">
        <v>2702</v>
      </c>
      <c r="AH567" s="6" t="s">
        <v>805</v>
      </c>
      <c r="AI567" s="6" t="s">
        <v>835</v>
      </c>
      <c r="AJ567" s="107"/>
      <c r="AO567" s="88" t="s">
        <v>2528</v>
      </c>
      <c r="AQ567" s="136"/>
      <c r="AR567" s="107" t="s">
        <v>2570</v>
      </c>
      <c r="AS567" s="6" t="s">
        <v>397</v>
      </c>
      <c r="AT567" s="6" t="s">
        <v>397</v>
      </c>
      <c r="AU567" s="76">
        <v>1939</v>
      </c>
      <c r="AV567" s="76">
        <v>1940</v>
      </c>
      <c r="BA567" s="76">
        <v>1940</v>
      </c>
      <c r="BG567" s="107"/>
      <c r="BJ567" s="107"/>
      <c r="BN567" s="6" t="s">
        <v>2344</v>
      </c>
      <c r="BO567" s="131" t="s">
        <v>3135</v>
      </c>
      <c r="BR567" s="15" t="s">
        <v>1503</v>
      </c>
      <c r="BU567" s="76"/>
      <c r="BV567" s="76"/>
      <c r="BW567" s="76"/>
      <c r="BX567" s="76"/>
      <c r="BY567" s="76"/>
      <c r="BZ567" s="76"/>
      <c r="CA567" s="76"/>
      <c r="CB567" s="107"/>
    </row>
    <row r="568" spans="1:80" x14ac:dyDescent="0.25">
      <c r="A568" s="96">
        <f t="shared" si="30"/>
        <v>562</v>
      </c>
      <c r="B568" s="134" t="s">
        <v>398</v>
      </c>
      <c r="D568" s="134" t="s">
        <v>2697</v>
      </c>
      <c r="E568" s="134" t="s">
        <v>2726</v>
      </c>
      <c r="F568" s="1">
        <f t="shared" si="32"/>
        <v>369</v>
      </c>
      <c r="G568" s="86">
        <v>42991</v>
      </c>
      <c r="H568" s="87" t="s">
        <v>2698</v>
      </c>
      <c r="I568" s="134" t="s">
        <v>584</v>
      </c>
      <c r="J568" s="134" t="s">
        <v>7</v>
      </c>
      <c r="K568" s="134" t="s">
        <v>24</v>
      </c>
      <c r="L568" s="87"/>
      <c r="M568" s="131" t="s">
        <v>2570</v>
      </c>
      <c r="N568" s="107"/>
      <c r="P568" s="87" t="str">
        <f>IF(COUNTIF(L568:O568,"=*")&gt;1,"Multiple", IF(L568="P","Surface",IF(M568="P", "Underground",IF(N568="P", "Placer", IF(O568="P", "Solution","")))))</f>
        <v>Underground</v>
      </c>
      <c r="Q568" s="95" t="s">
        <v>11</v>
      </c>
      <c r="R568" s="93" t="s">
        <v>2570</v>
      </c>
      <c r="S568" s="33"/>
      <c r="T568" s="12">
        <v>43.313675448300003</v>
      </c>
      <c r="U568" s="13">
        <v>-110.511124267</v>
      </c>
      <c r="V568" s="144">
        <v>39</v>
      </c>
      <c r="W568" s="144">
        <v>114</v>
      </c>
      <c r="X568" s="137">
        <v>27</v>
      </c>
      <c r="Y568" s="138"/>
      <c r="Z568" s="134" t="s">
        <v>34</v>
      </c>
      <c r="AA568" s="87" t="s">
        <v>3205</v>
      </c>
      <c r="AB568" s="134" t="s">
        <v>22</v>
      </c>
      <c r="AC568" s="134" t="s">
        <v>6</v>
      </c>
      <c r="AD568" s="124" t="s">
        <v>2701</v>
      </c>
      <c r="AE568" s="125" t="s">
        <v>2702</v>
      </c>
      <c r="AH568" s="6" t="s">
        <v>1206</v>
      </c>
      <c r="AI568" s="6" t="s">
        <v>846</v>
      </c>
      <c r="AJ568" s="107"/>
      <c r="AO568" s="88" t="s">
        <v>2528</v>
      </c>
      <c r="AQ568" s="136"/>
      <c r="AR568" s="107" t="s">
        <v>2570</v>
      </c>
      <c r="AS568" s="6" t="s">
        <v>398</v>
      </c>
      <c r="AT568" s="6" t="s">
        <v>398</v>
      </c>
      <c r="BG568" s="107"/>
      <c r="BJ568" s="107"/>
      <c r="BO568" s="131" t="s">
        <v>3212</v>
      </c>
      <c r="BU568" s="76"/>
      <c r="BV568" s="76"/>
      <c r="BW568" s="76"/>
      <c r="BX568" s="76"/>
      <c r="BY568" s="76"/>
      <c r="BZ568" s="76"/>
      <c r="CA568" s="76"/>
      <c r="CB568" s="107"/>
    </row>
    <row r="569" spans="1:80" x14ac:dyDescent="0.25">
      <c r="A569" s="96">
        <f t="shared" si="30"/>
        <v>563</v>
      </c>
      <c r="B569" s="134" t="s">
        <v>399</v>
      </c>
      <c r="D569" s="134" t="s">
        <v>61</v>
      </c>
      <c r="E569" s="134" t="s">
        <v>2726</v>
      </c>
      <c r="F569" s="1">
        <f t="shared" si="32"/>
        <v>370</v>
      </c>
      <c r="G569" s="86">
        <v>42991</v>
      </c>
      <c r="H569" s="87" t="s">
        <v>2698</v>
      </c>
      <c r="I569" s="134" t="s">
        <v>807</v>
      </c>
      <c r="J569" s="134" t="s">
        <v>1978</v>
      </c>
      <c r="K569" s="134" t="s">
        <v>24</v>
      </c>
      <c r="L569" s="87"/>
      <c r="M569" s="131" t="s">
        <v>2570</v>
      </c>
      <c r="N569" s="107"/>
      <c r="P569" s="87" t="str">
        <f>IF(COUNTIF(L569:O569,"=*")&gt;1,"Multiple", IF(L569="P","Surface",IF(M569="P", "Underground",IF(N569="P", "Placer", IF(O569="P", "Solution","")))))</f>
        <v>Underground</v>
      </c>
      <c r="Q569" s="95" t="s">
        <v>2765</v>
      </c>
      <c r="R569" s="93" t="s">
        <v>2570</v>
      </c>
      <c r="S569" s="33"/>
      <c r="T569" s="12">
        <v>41.7090973504</v>
      </c>
      <c r="U569" s="13">
        <v>-107.84356096099999</v>
      </c>
      <c r="V569" s="144">
        <v>20</v>
      </c>
      <c r="W569" s="144">
        <v>93</v>
      </c>
      <c r="X569" s="137">
        <v>14</v>
      </c>
      <c r="Y569" s="138"/>
      <c r="Z569" s="134" t="s">
        <v>23</v>
      </c>
      <c r="AA569" s="87" t="s">
        <v>3205</v>
      </c>
      <c r="AB569" s="134" t="s">
        <v>61</v>
      </c>
      <c r="AC569" s="134" t="s">
        <v>7</v>
      </c>
      <c r="AD569" s="124" t="s">
        <v>2701</v>
      </c>
      <c r="AE569" s="125" t="s">
        <v>2702</v>
      </c>
      <c r="AG569" s="1">
        <v>7</v>
      </c>
      <c r="AH569" s="6" t="s">
        <v>805</v>
      </c>
      <c r="AI569" s="6" t="s">
        <v>835</v>
      </c>
      <c r="AJ569" s="107"/>
      <c r="AO569" s="88" t="s">
        <v>2528</v>
      </c>
      <c r="AQ569" s="136"/>
      <c r="AR569" s="107" t="s">
        <v>2856</v>
      </c>
      <c r="BG569" s="107"/>
      <c r="BJ569" s="107"/>
      <c r="BN569" s="6" t="s">
        <v>2343</v>
      </c>
      <c r="BO569" s="131" t="s">
        <v>2773</v>
      </c>
      <c r="BU569" s="76"/>
      <c r="BV569" s="76"/>
      <c r="BW569" s="76"/>
      <c r="BX569" s="76"/>
      <c r="BY569" s="76"/>
      <c r="BZ569" s="76"/>
      <c r="CA569" s="76"/>
      <c r="CB569" s="107"/>
    </row>
    <row r="570" spans="1:80" s="2" customFormat="1" x14ac:dyDescent="0.25">
      <c r="A570" s="96">
        <f t="shared" si="30"/>
        <v>564</v>
      </c>
      <c r="B570" s="135" t="s">
        <v>399</v>
      </c>
      <c r="C570" s="77" t="s">
        <v>2460</v>
      </c>
      <c r="D570" s="92" t="s">
        <v>2575</v>
      </c>
      <c r="E570" s="135"/>
      <c r="F570" s="2">
        <v>370</v>
      </c>
      <c r="G570" s="89">
        <v>42991</v>
      </c>
      <c r="H570" s="79" t="s">
        <v>2698</v>
      </c>
      <c r="I570" s="135" t="s">
        <v>807</v>
      </c>
      <c r="J570" s="135" t="s">
        <v>1978</v>
      </c>
      <c r="K570" s="135" t="s">
        <v>24</v>
      </c>
      <c r="L570" s="79"/>
      <c r="M570" s="139"/>
      <c r="N570" s="78"/>
      <c r="P570" s="79" t="str">
        <f>IF(COUNTIF(L570:O570,"=*")&gt;1,"Multiple", IF(L570="P","Surface",IF(M570="P", "Underground",IF(N570="P", "Placer", IF(O570="P", "Solution","")))))</f>
        <v/>
      </c>
      <c r="Q570" s="95" t="s">
        <v>2486</v>
      </c>
      <c r="R570" s="90" t="s">
        <v>2570</v>
      </c>
      <c r="S570" s="34"/>
      <c r="T570" s="26">
        <v>41.7090973504</v>
      </c>
      <c r="U570" s="27">
        <v>-107.84356096099999</v>
      </c>
      <c r="V570" s="145">
        <v>20</v>
      </c>
      <c r="W570" s="145">
        <v>93</v>
      </c>
      <c r="X570" s="142">
        <v>14</v>
      </c>
      <c r="Y570" s="143"/>
      <c r="Z570" s="135" t="s">
        <v>23</v>
      </c>
      <c r="AA570" s="87" t="s">
        <v>3205</v>
      </c>
      <c r="AB570" s="135" t="s">
        <v>61</v>
      </c>
      <c r="AC570" s="135" t="s">
        <v>7</v>
      </c>
      <c r="AD570" s="124" t="s">
        <v>2701</v>
      </c>
      <c r="AE570" s="125" t="s">
        <v>2702</v>
      </c>
      <c r="AF570" s="7"/>
      <c r="AG570" s="2">
        <v>7</v>
      </c>
      <c r="AH570" s="6" t="s">
        <v>805</v>
      </c>
      <c r="AI570" s="6" t="s">
        <v>835</v>
      </c>
      <c r="AJ570" s="78"/>
      <c r="AO570" s="91" t="s">
        <v>2528</v>
      </c>
      <c r="AQ570" s="141"/>
      <c r="AR570" s="107" t="s">
        <v>2856</v>
      </c>
      <c r="AS570" s="7"/>
      <c r="AT570" s="7"/>
      <c r="AU570" s="77"/>
      <c r="AV570" s="77"/>
      <c r="AW570" s="77"/>
      <c r="AX570" s="77"/>
      <c r="AY570" s="77"/>
      <c r="AZ570" s="77"/>
      <c r="BA570" s="77"/>
      <c r="BE570" s="16"/>
      <c r="BG570" s="78"/>
      <c r="BJ570" s="78"/>
      <c r="BN570" s="7" t="s">
        <v>2343</v>
      </c>
      <c r="BO570" s="131" t="s">
        <v>2773</v>
      </c>
      <c r="BU570" s="77">
        <v>4385</v>
      </c>
      <c r="BV570" s="77">
        <v>14.04</v>
      </c>
      <c r="BW570" s="77">
        <v>37.799999999999997</v>
      </c>
      <c r="BX570" s="77">
        <v>1.46</v>
      </c>
      <c r="BY570" s="77">
        <v>25.86</v>
      </c>
      <c r="BZ570" s="77">
        <v>22.3</v>
      </c>
      <c r="CA570" s="77" t="s">
        <v>830</v>
      </c>
      <c r="CB570" s="78"/>
    </row>
    <row r="571" spans="1:80" ht="30" x14ac:dyDescent="0.25">
      <c r="A571" s="96">
        <f t="shared" si="30"/>
        <v>565</v>
      </c>
      <c r="B571" s="134" t="s">
        <v>400</v>
      </c>
      <c r="D571" s="134" t="s">
        <v>2697</v>
      </c>
      <c r="E571" s="134" t="s">
        <v>2726</v>
      </c>
      <c r="F571" s="1">
        <f>F569+1</f>
        <v>371</v>
      </c>
      <c r="G571" s="86">
        <v>42991</v>
      </c>
      <c r="H571" s="87" t="s">
        <v>2698</v>
      </c>
      <c r="I571" s="134" t="s">
        <v>1505</v>
      </c>
      <c r="J571" s="134" t="s">
        <v>48</v>
      </c>
      <c r="K571" s="134" t="s">
        <v>24</v>
      </c>
      <c r="L571" s="87"/>
      <c r="M571" s="131" t="s">
        <v>2570</v>
      </c>
      <c r="N571" s="107"/>
      <c r="P571" s="87" t="str">
        <f>IF(COUNTIF(L571:O571,"=*")&gt;1,"Multiple", IF(L571="P","Surface",IF(M571="P", "Underground",IF(N571="P", "Placer", IF(O571="P", "Solution","")))))</f>
        <v>Underground</v>
      </c>
      <c r="Q571" s="95" t="s">
        <v>11</v>
      </c>
      <c r="R571" s="93" t="s">
        <v>2570</v>
      </c>
      <c r="S571" s="33"/>
      <c r="T571" s="12">
        <v>41.581739205600002</v>
      </c>
      <c r="U571" s="13">
        <v>-109.222365877</v>
      </c>
      <c r="V571" s="144">
        <v>19</v>
      </c>
      <c r="W571" s="144">
        <v>105</v>
      </c>
      <c r="X571" s="137">
        <v>35</v>
      </c>
      <c r="Y571" s="138"/>
      <c r="Z571" s="134" t="s">
        <v>23</v>
      </c>
      <c r="AA571" s="87" t="s">
        <v>3206</v>
      </c>
      <c r="AB571" s="134" t="s">
        <v>22</v>
      </c>
      <c r="AC571" s="134" t="s">
        <v>7</v>
      </c>
      <c r="AD571" s="124" t="s">
        <v>2701</v>
      </c>
      <c r="AE571" s="125" t="s">
        <v>2702</v>
      </c>
      <c r="AF571" s="6" t="s">
        <v>1062</v>
      </c>
      <c r="AH571" s="6" t="s">
        <v>48</v>
      </c>
      <c r="AI571" s="6" t="s">
        <v>846</v>
      </c>
      <c r="AJ571" s="107"/>
      <c r="AO571" s="88" t="s">
        <v>2528</v>
      </c>
      <c r="AQ571" s="136"/>
      <c r="AR571" s="107" t="s">
        <v>2570</v>
      </c>
      <c r="AS571" s="18" t="s">
        <v>892</v>
      </c>
      <c r="AT571" s="18" t="s">
        <v>892</v>
      </c>
      <c r="BG571" s="107"/>
      <c r="BJ571" s="107"/>
      <c r="BO571" s="131" t="s">
        <v>7</v>
      </c>
      <c r="BR571" s="15" t="s">
        <v>1504</v>
      </c>
      <c r="BU571" s="76"/>
      <c r="BV571" s="76"/>
      <c r="BW571" s="76"/>
      <c r="BX571" s="76"/>
      <c r="BY571" s="76"/>
      <c r="BZ571" s="76"/>
      <c r="CA571" s="76"/>
      <c r="CB571" s="107"/>
    </row>
    <row r="572" spans="1:80" x14ac:dyDescent="0.25">
      <c r="A572" s="96">
        <f t="shared" si="30"/>
        <v>566</v>
      </c>
      <c r="B572" s="134" t="s">
        <v>2363</v>
      </c>
      <c r="D572" s="134" t="s">
        <v>2697</v>
      </c>
      <c r="E572" s="134" t="s">
        <v>2726</v>
      </c>
      <c r="F572" s="1">
        <f t="shared" si="32"/>
        <v>372</v>
      </c>
      <c r="G572" s="86">
        <v>42991</v>
      </c>
      <c r="H572" s="87" t="s">
        <v>2698</v>
      </c>
      <c r="I572" s="134"/>
      <c r="J572" s="134" t="s">
        <v>26</v>
      </c>
      <c r="K572" s="134" t="s">
        <v>9</v>
      </c>
      <c r="L572" s="87"/>
      <c r="M572" s="131" t="s">
        <v>2570</v>
      </c>
      <c r="N572" s="107"/>
      <c r="P572" s="87" t="str">
        <f>IF(COUNTIF(L572:O572,"=*")&gt;1,"Multiple", IF(L572="P","Surface",IF(M572="P", "Underground",IF(N572="P", "Placer", IF(O572="P", "Solution","")))))</f>
        <v>Underground</v>
      </c>
      <c r="Q572" s="95" t="s">
        <v>2768</v>
      </c>
      <c r="R572" s="93" t="s">
        <v>2570</v>
      </c>
      <c r="S572" s="33"/>
      <c r="T572" s="12">
        <v>41.734285551200003</v>
      </c>
      <c r="U572" s="13">
        <v>-106.317454791</v>
      </c>
      <c r="V572" s="144">
        <v>20</v>
      </c>
      <c r="W572" s="144">
        <v>79</v>
      </c>
      <c r="X572" s="137">
        <v>6</v>
      </c>
      <c r="Y572" s="138"/>
      <c r="Z572" s="134" t="s">
        <v>8</v>
      </c>
      <c r="AA572" s="87" t="s">
        <v>3205</v>
      </c>
      <c r="AB572" s="134" t="s">
        <v>7</v>
      </c>
      <c r="AC572" s="134" t="s">
        <v>7</v>
      </c>
      <c r="AD572" s="124" t="s">
        <v>2701</v>
      </c>
      <c r="AE572" s="125" t="s">
        <v>2702</v>
      </c>
      <c r="AF572" s="6" t="s">
        <v>807</v>
      </c>
      <c r="AH572" s="6" t="s">
        <v>2373</v>
      </c>
      <c r="AI572" s="6" t="s">
        <v>846</v>
      </c>
      <c r="AJ572" s="107"/>
      <c r="AO572" s="88" t="s">
        <v>2528</v>
      </c>
      <c r="AQ572" s="136"/>
      <c r="AR572" s="107" t="s">
        <v>2570</v>
      </c>
      <c r="AU572" s="76">
        <v>1928</v>
      </c>
      <c r="AV572" s="76">
        <v>1929</v>
      </c>
      <c r="BA572" s="76">
        <v>1929</v>
      </c>
      <c r="BG572" s="107"/>
      <c r="BJ572" s="107"/>
      <c r="BN572" s="6" t="s">
        <v>1506</v>
      </c>
      <c r="BO572" s="131" t="s">
        <v>3174</v>
      </c>
      <c r="BU572" s="76"/>
      <c r="BV572" s="76"/>
      <c r="BW572" s="76"/>
      <c r="BX572" s="76"/>
      <c r="BY572" s="76"/>
      <c r="BZ572" s="76"/>
      <c r="CA572" s="76"/>
      <c r="CB572" s="107"/>
    </row>
    <row r="573" spans="1:80" s="2" customFormat="1" x14ac:dyDescent="0.25">
      <c r="A573" s="96">
        <f t="shared" si="30"/>
        <v>567</v>
      </c>
      <c r="B573" s="135" t="s">
        <v>2363</v>
      </c>
      <c r="C573" s="77">
        <v>22800</v>
      </c>
      <c r="D573" s="92" t="s">
        <v>2575</v>
      </c>
      <c r="E573" s="135"/>
      <c r="F573" s="2">
        <v>372</v>
      </c>
      <c r="G573" s="89">
        <v>42991</v>
      </c>
      <c r="H573" s="79" t="s">
        <v>2698</v>
      </c>
      <c r="I573" s="135"/>
      <c r="J573" s="135" t="s">
        <v>26</v>
      </c>
      <c r="K573" s="135" t="s">
        <v>9</v>
      </c>
      <c r="L573" s="79"/>
      <c r="M573" s="139"/>
      <c r="N573" s="78"/>
      <c r="P573" s="79" t="str">
        <f>IF(COUNTIF(L573:O573,"=*")&gt;1,"Multiple", IF(L573="P","Surface",IF(M573="P", "Underground",IF(N573="P", "Placer", IF(O573="P", "Solution","")))))</f>
        <v/>
      </c>
      <c r="Q573" s="95" t="s">
        <v>2486</v>
      </c>
      <c r="R573" s="90" t="s">
        <v>2570</v>
      </c>
      <c r="S573" s="34"/>
      <c r="T573" s="26">
        <v>41.734285551200003</v>
      </c>
      <c r="U573" s="27">
        <v>-106.317454791</v>
      </c>
      <c r="V573" s="145">
        <v>20</v>
      </c>
      <c r="W573" s="145">
        <v>79</v>
      </c>
      <c r="X573" s="142">
        <v>6</v>
      </c>
      <c r="Y573" s="143"/>
      <c r="Z573" s="135" t="s">
        <v>8</v>
      </c>
      <c r="AA573" s="87" t="s">
        <v>3205</v>
      </c>
      <c r="AB573" s="135" t="s">
        <v>7</v>
      </c>
      <c r="AC573" s="135" t="s">
        <v>7</v>
      </c>
      <c r="AD573" s="124" t="s">
        <v>2701</v>
      </c>
      <c r="AE573" s="125" t="s">
        <v>2702</v>
      </c>
      <c r="AF573" s="7" t="s">
        <v>807</v>
      </c>
      <c r="AH573" s="6" t="s">
        <v>2373</v>
      </c>
      <c r="AI573" s="6" t="s">
        <v>846</v>
      </c>
      <c r="AJ573" s="78"/>
      <c r="AO573" s="91" t="s">
        <v>2528</v>
      </c>
      <c r="AQ573" s="141"/>
      <c r="AR573" s="107" t="s">
        <v>2570</v>
      </c>
      <c r="AS573" s="7"/>
      <c r="AT573" s="7"/>
      <c r="AU573" s="77">
        <v>1928</v>
      </c>
      <c r="AV573" s="77">
        <v>1929</v>
      </c>
      <c r="AW573" s="77"/>
      <c r="AX573" s="77"/>
      <c r="AY573" s="77"/>
      <c r="AZ573" s="77"/>
      <c r="BA573" s="77">
        <v>1929</v>
      </c>
      <c r="BE573" s="16"/>
      <c r="BG573" s="78"/>
      <c r="BJ573" s="78"/>
      <c r="BN573" s="7" t="s">
        <v>1506</v>
      </c>
      <c r="BO573" s="131" t="s">
        <v>3174</v>
      </c>
      <c r="BU573" s="77">
        <v>10810</v>
      </c>
      <c r="BV573" s="77">
        <v>6.9</v>
      </c>
      <c r="BW573" s="77">
        <v>13.3</v>
      </c>
      <c r="BX573" s="77">
        <v>0.85</v>
      </c>
      <c r="BY573" s="77">
        <v>37.9</v>
      </c>
      <c r="BZ573" s="77">
        <v>41.9</v>
      </c>
      <c r="CA573" s="77"/>
      <c r="CB573" s="78"/>
    </row>
    <row r="574" spans="1:80" x14ac:dyDescent="0.25">
      <c r="A574" s="96">
        <f t="shared" si="30"/>
        <v>568</v>
      </c>
      <c r="B574" s="134" t="s">
        <v>401</v>
      </c>
      <c r="D574" s="134" t="s">
        <v>2697</v>
      </c>
      <c r="E574" s="134" t="s">
        <v>2726</v>
      </c>
      <c r="F574" s="1">
        <f>F572+1</f>
        <v>373</v>
      </c>
      <c r="G574" s="86">
        <v>42991</v>
      </c>
      <c r="H574" s="87" t="s">
        <v>2698</v>
      </c>
      <c r="I574" s="134"/>
      <c r="J574" s="134" t="s">
        <v>198</v>
      </c>
      <c r="K574" s="134" t="s">
        <v>35</v>
      </c>
      <c r="L574" s="87"/>
      <c r="M574" s="131" t="s">
        <v>2570</v>
      </c>
      <c r="N574" s="107"/>
      <c r="P574" s="87" t="str">
        <f>IF(COUNTIF(L574:O574,"=*")&gt;1,"Multiple", IF(L574="P","Surface",IF(M574="P", "Underground",IF(N574="P", "Placer", IF(O574="P", "Solution","")))))</f>
        <v>Underground</v>
      </c>
      <c r="Q574" s="95" t="s">
        <v>11</v>
      </c>
      <c r="R574" s="93" t="s">
        <v>2570</v>
      </c>
      <c r="S574" s="33"/>
      <c r="T574" s="12">
        <v>43.835605530599999</v>
      </c>
      <c r="U574" s="13">
        <v>-110.44732328400001</v>
      </c>
      <c r="V574" s="144">
        <v>45</v>
      </c>
      <c r="W574" s="144">
        <v>113</v>
      </c>
      <c r="X574" s="137">
        <v>29</v>
      </c>
      <c r="Y574" s="138"/>
      <c r="Z574" s="134" t="s">
        <v>34</v>
      </c>
      <c r="AA574" s="87" t="s">
        <v>3205</v>
      </c>
      <c r="AB574" s="134" t="s">
        <v>22</v>
      </c>
      <c r="AC574" s="134" t="s">
        <v>6</v>
      </c>
      <c r="AD574" s="124" t="s">
        <v>2701</v>
      </c>
      <c r="AE574" s="125" t="s">
        <v>2702</v>
      </c>
      <c r="AG574" s="1">
        <v>2</v>
      </c>
      <c r="AH574" s="6" t="s">
        <v>1206</v>
      </c>
      <c r="AI574" s="6" t="s">
        <v>846</v>
      </c>
      <c r="AJ574" s="107"/>
      <c r="AO574" s="88" t="s">
        <v>2528</v>
      </c>
      <c r="AQ574" s="136"/>
      <c r="AR574" s="107" t="s">
        <v>2570</v>
      </c>
      <c r="AS574" s="6" t="s">
        <v>1508</v>
      </c>
      <c r="AT574" s="6" t="s">
        <v>1508</v>
      </c>
      <c r="AU574" s="76">
        <v>1916</v>
      </c>
      <c r="AV574" s="76">
        <v>1916</v>
      </c>
      <c r="BA574" s="76">
        <v>1916</v>
      </c>
      <c r="BG574" s="107"/>
      <c r="BJ574" s="107"/>
      <c r="BN574" s="6" t="s">
        <v>1507</v>
      </c>
      <c r="BO574" s="131" t="s">
        <v>1509</v>
      </c>
      <c r="BR574" s="15" t="s">
        <v>1679</v>
      </c>
      <c r="BU574" s="76"/>
      <c r="BV574" s="76"/>
      <c r="BW574" s="76"/>
      <c r="BX574" s="76"/>
      <c r="BY574" s="76"/>
      <c r="BZ574" s="76"/>
      <c r="CA574" s="76"/>
      <c r="CB574" s="107"/>
    </row>
    <row r="575" spans="1:80" ht="45" x14ac:dyDescent="0.25">
      <c r="A575" s="96">
        <f t="shared" si="30"/>
        <v>569</v>
      </c>
      <c r="B575" s="134" t="s">
        <v>402</v>
      </c>
      <c r="D575" s="134" t="s">
        <v>2697</v>
      </c>
      <c r="E575" s="134" t="s">
        <v>2726</v>
      </c>
      <c r="F575" s="1">
        <f t="shared" si="32"/>
        <v>374</v>
      </c>
      <c r="G575" s="86">
        <v>42991</v>
      </c>
      <c r="H575" s="87" t="s">
        <v>2698</v>
      </c>
      <c r="I575" s="134" t="s">
        <v>1512</v>
      </c>
      <c r="J575" s="134" t="s">
        <v>26</v>
      </c>
      <c r="K575" s="134" t="s">
        <v>9</v>
      </c>
      <c r="L575" s="87"/>
      <c r="M575" s="131" t="s">
        <v>2570</v>
      </c>
      <c r="N575" s="107"/>
      <c r="P575" s="87" t="str">
        <f>IF(COUNTIF(L575:O575,"=*")&gt;1,"Multiple", IF(L575="P","Surface",IF(M575="P", "Underground",IF(N575="P", "Placer", IF(O575="P", "Solution","")))))</f>
        <v>Underground</v>
      </c>
      <c r="Q575" s="95" t="s">
        <v>11</v>
      </c>
      <c r="R575" s="93" t="s">
        <v>2570</v>
      </c>
      <c r="S575" s="33"/>
      <c r="T575" s="12">
        <v>41.741647120400003</v>
      </c>
      <c r="U575" s="13">
        <v>-106.42414631299999</v>
      </c>
      <c r="V575" s="144">
        <v>21</v>
      </c>
      <c r="W575" s="144">
        <v>80</v>
      </c>
      <c r="X575" s="137">
        <v>32</v>
      </c>
      <c r="Y575" s="138"/>
      <c r="Z575" s="134" t="s">
        <v>8</v>
      </c>
      <c r="AA575" s="87" t="s">
        <v>3205</v>
      </c>
      <c r="AB575" s="134" t="s">
        <v>22</v>
      </c>
      <c r="AC575" s="134" t="s">
        <v>807</v>
      </c>
      <c r="AD575" s="124" t="s">
        <v>2701</v>
      </c>
      <c r="AE575" s="125" t="s">
        <v>2702</v>
      </c>
      <c r="AH575" s="6" t="s">
        <v>2373</v>
      </c>
      <c r="AI575" s="6" t="s">
        <v>846</v>
      </c>
      <c r="AJ575" s="107"/>
      <c r="AO575" s="88" t="s">
        <v>2528</v>
      </c>
      <c r="AQ575" s="136"/>
      <c r="AR575" s="107" t="s">
        <v>2570</v>
      </c>
      <c r="AS575" s="6" t="s">
        <v>1511</v>
      </c>
      <c r="AT575" s="6" t="s">
        <v>1511</v>
      </c>
      <c r="AU575" s="76">
        <v>1928</v>
      </c>
      <c r="AV575" s="77">
        <v>1929</v>
      </c>
      <c r="BA575" s="77">
        <v>1929</v>
      </c>
      <c r="BG575" s="107"/>
      <c r="BJ575" s="107"/>
      <c r="BN575" s="6" t="s">
        <v>807</v>
      </c>
      <c r="BO575" s="131" t="s">
        <v>3174</v>
      </c>
      <c r="BR575" s="15" t="s">
        <v>1510</v>
      </c>
      <c r="BU575" s="76"/>
      <c r="BV575" s="76"/>
      <c r="BW575" s="76"/>
      <c r="BX575" s="76"/>
      <c r="BY575" s="76"/>
      <c r="BZ575" s="76"/>
      <c r="CA575" s="76"/>
      <c r="CB575" s="107"/>
    </row>
    <row r="576" spans="1:80" s="2" customFormat="1" ht="45" x14ac:dyDescent="0.25">
      <c r="A576" s="96">
        <f t="shared" si="30"/>
        <v>570</v>
      </c>
      <c r="B576" s="135" t="s">
        <v>402</v>
      </c>
      <c r="C576" s="77" t="s">
        <v>2460</v>
      </c>
      <c r="D576" s="92" t="s">
        <v>2575</v>
      </c>
      <c r="E576" s="135"/>
      <c r="F576" s="2">
        <v>374</v>
      </c>
      <c r="G576" s="89">
        <v>42991</v>
      </c>
      <c r="H576" s="79" t="s">
        <v>2698</v>
      </c>
      <c r="I576" s="135" t="s">
        <v>1512</v>
      </c>
      <c r="J576" s="135" t="s">
        <v>26</v>
      </c>
      <c r="K576" s="135" t="s">
        <v>9</v>
      </c>
      <c r="L576" s="79"/>
      <c r="M576" s="139"/>
      <c r="N576" s="78"/>
      <c r="P576" s="79" t="str">
        <f>IF(COUNTIF(L576:O576,"=*")&gt;1,"Multiple", IF(L576="P","Surface",IF(M576="P", "Underground",IF(N576="P", "Placer", IF(O576="P", "Solution","")))))</f>
        <v/>
      </c>
      <c r="Q576" s="95" t="s">
        <v>2486</v>
      </c>
      <c r="R576" s="90" t="s">
        <v>2570</v>
      </c>
      <c r="S576" s="34"/>
      <c r="T576" s="26">
        <v>41.741647120400003</v>
      </c>
      <c r="U576" s="27">
        <v>-106.42414631299999</v>
      </c>
      <c r="V576" s="145">
        <v>21</v>
      </c>
      <c r="W576" s="145">
        <v>80</v>
      </c>
      <c r="X576" s="142">
        <v>32</v>
      </c>
      <c r="Y576" s="143"/>
      <c r="Z576" s="135" t="s">
        <v>8</v>
      </c>
      <c r="AA576" s="87" t="s">
        <v>3205</v>
      </c>
      <c r="AB576" s="135" t="s">
        <v>22</v>
      </c>
      <c r="AC576" s="135" t="s">
        <v>807</v>
      </c>
      <c r="AD576" s="124" t="s">
        <v>2701</v>
      </c>
      <c r="AE576" s="125" t="s">
        <v>2702</v>
      </c>
      <c r="AF576" s="7"/>
      <c r="AH576" s="6" t="s">
        <v>2373</v>
      </c>
      <c r="AI576" s="6" t="s">
        <v>846</v>
      </c>
      <c r="AJ576" s="78"/>
      <c r="AO576" s="91" t="s">
        <v>2528</v>
      </c>
      <c r="AQ576" s="141"/>
      <c r="AR576" s="107" t="s">
        <v>2570</v>
      </c>
      <c r="AS576" s="7" t="s">
        <v>1511</v>
      </c>
      <c r="AT576" s="7" t="s">
        <v>1511</v>
      </c>
      <c r="AU576" s="76">
        <v>1928</v>
      </c>
      <c r="AV576" s="77">
        <v>1929</v>
      </c>
      <c r="AW576" s="77"/>
      <c r="AX576" s="77"/>
      <c r="AY576" s="77"/>
      <c r="AZ576" s="77"/>
      <c r="BA576" s="77">
        <v>1929</v>
      </c>
      <c r="BE576" s="16"/>
      <c r="BG576" s="78"/>
      <c r="BJ576" s="78"/>
      <c r="BN576" s="7"/>
      <c r="BO576" s="131" t="s">
        <v>3174</v>
      </c>
      <c r="BR576" s="17" t="s">
        <v>1510</v>
      </c>
      <c r="BU576" s="77">
        <v>11160</v>
      </c>
      <c r="BV576" s="77">
        <v>8.4</v>
      </c>
      <c r="BW576" s="77">
        <v>9.5</v>
      </c>
      <c r="BX576" s="77">
        <v>0.5</v>
      </c>
      <c r="BY576" s="77">
        <v>39.299999999999997</v>
      </c>
      <c r="BZ576" s="77">
        <v>42.8</v>
      </c>
      <c r="CA576" s="77"/>
      <c r="CB576" s="78"/>
    </row>
    <row r="577" spans="1:80" x14ac:dyDescent="0.25">
      <c r="A577" s="96">
        <f t="shared" si="30"/>
        <v>571</v>
      </c>
      <c r="B577" s="134" t="s">
        <v>403</v>
      </c>
      <c r="D577" s="134" t="s">
        <v>2697</v>
      </c>
      <c r="E577" s="134" t="s">
        <v>2726</v>
      </c>
      <c r="F577" s="1">
        <f>F575+1</f>
        <v>375</v>
      </c>
      <c r="G577" s="86">
        <v>42991</v>
      </c>
      <c r="H577" s="87" t="s">
        <v>2698</v>
      </c>
      <c r="I577" s="134" t="s">
        <v>1513</v>
      </c>
      <c r="J577" s="134" t="s">
        <v>26</v>
      </c>
      <c r="K577" s="134" t="s">
        <v>9</v>
      </c>
      <c r="L577" s="131" t="s">
        <v>2570</v>
      </c>
      <c r="N577" s="107"/>
      <c r="P577" s="87" t="str">
        <f>IF(COUNTIF(L577:O577,"=*")&gt;1,"Multiple", IF(L577="P","Surface",IF(M577="P", "Underground",IF(N577="P", "Placer", IF(O577="P", "Solution","")))))</f>
        <v>Surface</v>
      </c>
      <c r="Q577" s="95" t="s">
        <v>3181</v>
      </c>
      <c r="R577" s="93" t="s">
        <v>2570</v>
      </c>
      <c r="S577" s="33"/>
      <c r="T577" s="12">
        <v>41.741647120400003</v>
      </c>
      <c r="U577" s="13">
        <v>-106.42414631299999</v>
      </c>
      <c r="V577" s="144">
        <v>21</v>
      </c>
      <c r="W577" s="144">
        <v>80</v>
      </c>
      <c r="X577" s="137">
        <v>32</v>
      </c>
      <c r="Y577" s="138"/>
      <c r="Z577" s="134" t="s">
        <v>8</v>
      </c>
      <c r="AA577" s="87" t="s">
        <v>3206</v>
      </c>
      <c r="AB577" s="134" t="s">
        <v>80</v>
      </c>
      <c r="AC577" s="134" t="s">
        <v>7</v>
      </c>
      <c r="AD577" s="124" t="s">
        <v>2701</v>
      </c>
      <c r="AE577" s="125" t="s">
        <v>2702</v>
      </c>
      <c r="AH577" s="6" t="s">
        <v>2373</v>
      </c>
      <c r="AI577" s="6" t="s">
        <v>846</v>
      </c>
      <c r="AJ577" s="107"/>
      <c r="AO577" s="88" t="s">
        <v>2528</v>
      </c>
      <c r="AQ577" s="136"/>
      <c r="AR577" s="107" t="s">
        <v>2570</v>
      </c>
      <c r="BG577" s="107"/>
      <c r="BJ577" s="107"/>
      <c r="BO577" s="131" t="s">
        <v>7</v>
      </c>
      <c r="BU577" s="76"/>
      <c r="BV577" s="76"/>
      <c r="BW577" s="76"/>
      <c r="BX577" s="76"/>
      <c r="BY577" s="76"/>
      <c r="BZ577" s="76"/>
      <c r="CA577" s="76"/>
      <c r="CB577" s="107"/>
    </row>
    <row r="578" spans="1:80" x14ac:dyDescent="0.25">
      <c r="A578" s="96">
        <f t="shared" si="30"/>
        <v>572</v>
      </c>
      <c r="B578" s="134" t="s">
        <v>404</v>
      </c>
      <c r="D578" s="134" t="s">
        <v>2697</v>
      </c>
      <c r="E578" s="134" t="s">
        <v>2726</v>
      </c>
      <c r="F578" s="1">
        <f t="shared" si="32"/>
        <v>376</v>
      </c>
      <c r="G578" s="86">
        <v>42991</v>
      </c>
      <c r="H578" s="87" t="s">
        <v>2698</v>
      </c>
      <c r="I578" s="134"/>
      <c r="J578" s="134" t="s">
        <v>31</v>
      </c>
      <c r="K578" s="134" t="s">
        <v>16</v>
      </c>
      <c r="L578" s="87"/>
      <c r="M578" s="131" t="s">
        <v>2570</v>
      </c>
      <c r="N578" s="107"/>
      <c r="P578" s="87" t="str">
        <f>IF(COUNTIF(L578:O578,"=*")&gt;1,"Multiple", IF(L578="P","Surface",IF(M578="P", "Underground",IF(N578="P", "Placer", IF(O578="P", "Solution","")))))</f>
        <v>Underground</v>
      </c>
      <c r="Q578" s="95" t="s">
        <v>11</v>
      </c>
      <c r="R578" s="93" t="s">
        <v>2570</v>
      </c>
      <c r="S578" s="33"/>
      <c r="T578" s="12">
        <v>44.239625842599999</v>
      </c>
      <c r="U578" s="13">
        <v>-105.478843868</v>
      </c>
      <c r="V578" s="144">
        <v>49</v>
      </c>
      <c r="W578" s="144">
        <v>72</v>
      </c>
      <c r="X578" s="137">
        <v>11</v>
      </c>
      <c r="Y578" s="138"/>
      <c r="Z578" s="134" t="s">
        <v>30</v>
      </c>
      <c r="AA578" s="87" t="s">
        <v>3206</v>
      </c>
      <c r="AB578" s="134" t="s">
        <v>22</v>
      </c>
      <c r="AC578" s="134" t="s">
        <v>7</v>
      </c>
      <c r="AD578" s="124" t="s">
        <v>2701</v>
      </c>
      <c r="AE578" s="125" t="s">
        <v>2702</v>
      </c>
      <c r="AF578" s="6" t="s">
        <v>216</v>
      </c>
      <c r="AH578" s="6" t="s">
        <v>805</v>
      </c>
      <c r="AI578" s="6" t="s">
        <v>835</v>
      </c>
      <c r="AJ578" s="107"/>
      <c r="AO578" s="88" t="s">
        <v>2528</v>
      </c>
      <c r="AQ578" s="136"/>
      <c r="AR578" s="107" t="s">
        <v>2570</v>
      </c>
      <c r="AS578" s="6" t="s">
        <v>1514</v>
      </c>
      <c r="AT578" s="6" t="s">
        <v>1514</v>
      </c>
      <c r="BG578" s="107"/>
      <c r="BJ578" s="107"/>
      <c r="BN578" s="134" t="s">
        <v>405</v>
      </c>
      <c r="BU578" s="76"/>
      <c r="BV578" s="76"/>
      <c r="BW578" s="76"/>
      <c r="BX578" s="76"/>
      <c r="BY578" s="76"/>
      <c r="BZ578" s="76"/>
      <c r="CA578" s="76"/>
      <c r="CB578" s="107"/>
    </row>
    <row r="579" spans="1:80" x14ac:dyDescent="0.25">
      <c r="A579" s="96">
        <f t="shared" si="30"/>
        <v>573</v>
      </c>
      <c r="B579" s="134" t="s">
        <v>407</v>
      </c>
      <c r="D579" s="134" t="s">
        <v>2697</v>
      </c>
      <c r="E579" s="134" t="s">
        <v>2726</v>
      </c>
      <c r="F579" s="1">
        <f t="shared" si="32"/>
        <v>377</v>
      </c>
      <c r="G579" s="86">
        <v>42991</v>
      </c>
      <c r="H579" s="87" t="s">
        <v>2698</v>
      </c>
      <c r="I579" s="134"/>
      <c r="J579" s="134" t="s">
        <v>56</v>
      </c>
      <c r="K579" s="134" t="s">
        <v>57</v>
      </c>
      <c r="L579" s="87"/>
      <c r="M579" s="131" t="s">
        <v>2570</v>
      </c>
      <c r="N579" s="107"/>
      <c r="P579" s="87" t="str">
        <f>IF(COUNTIF(L579:O579,"=*")&gt;1,"Multiple", IF(L579="P","Surface",IF(M579="P", "Underground",IF(N579="P", "Placer", IF(O579="P", "Solution","")))))</f>
        <v>Underground</v>
      </c>
      <c r="Q579" s="95" t="s">
        <v>2768</v>
      </c>
      <c r="R579" s="93" t="s">
        <v>2570</v>
      </c>
      <c r="S579" s="33"/>
      <c r="T579" s="12">
        <v>41.2868638606</v>
      </c>
      <c r="U579" s="13">
        <v>-110.749231987</v>
      </c>
      <c r="V579" s="144">
        <v>15</v>
      </c>
      <c r="W579" s="144">
        <v>118</v>
      </c>
      <c r="X579" s="137">
        <v>8</v>
      </c>
      <c r="Y579" s="138"/>
      <c r="Z579" s="134" t="s">
        <v>55</v>
      </c>
      <c r="AA579" s="87" t="s">
        <v>3205</v>
      </c>
      <c r="AB579" s="134" t="s">
        <v>7</v>
      </c>
      <c r="AC579" s="134" t="s">
        <v>7</v>
      </c>
      <c r="AD579" s="124" t="s">
        <v>2701</v>
      </c>
      <c r="AE579" s="125" t="s">
        <v>2702</v>
      </c>
      <c r="AF579" s="6" t="s">
        <v>115</v>
      </c>
      <c r="AG579" s="1">
        <v>13</v>
      </c>
      <c r="AH579" s="6" t="s">
        <v>115</v>
      </c>
      <c r="AI579" s="6" t="s">
        <v>846</v>
      </c>
      <c r="AJ579" s="107"/>
      <c r="AO579" s="88" t="s">
        <v>2528</v>
      </c>
      <c r="AQ579" s="136"/>
      <c r="AR579" s="107" t="s">
        <v>2570</v>
      </c>
      <c r="BG579" s="107"/>
      <c r="BJ579" s="107"/>
      <c r="BO579" s="131" t="s">
        <v>2797</v>
      </c>
      <c r="BU579" s="76"/>
      <c r="BV579" s="76"/>
      <c r="BW579" s="76"/>
      <c r="BX579" s="76"/>
      <c r="BY579" s="76"/>
      <c r="BZ579" s="76"/>
      <c r="CA579" s="76"/>
      <c r="CB579" s="107"/>
    </row>
    <row r="580" spans="1:80" s="2" customFormat="1" x14ac:dyDescent="0.25">
      <c r="A580" s="96">
        <f t="shared" si="30"/>
        <v>574</v>
      </c>
      <c r="B580" s="135" t="s">
        <v>407</v>
      </c>
      <c r="C580" s="77" t="s">
        <v>2460</v>
      </c>
      <c r="D580" s="92" t="s">
        <v>2575</v>
      </c>
      <c r="E580" s="135"/>
      <c r="F580" s="2">
        <v>377</v>
      </c>
      <c r="G580" s="89">
        <v>42991</v>
      </c>
      <c r="H580" s="79" t="s">
        <v>2698</v>
      </c>
      <c r="I580" s="135"/>
      <c r="J580" s="135" t="s">
        <v>56</v>
      </c>
      <c r="K580" s="135" t="s">
        <v>57</v>
      </c>
      <c r="L580" s="79"/>
      <c r="M580" s="139"/>
      <c r="N580" s="78"/>
      <c r="P580" s="79" t="str">
        <f>IF(COUNTIF(L580:O580,"=*")&gt;1,"Multiple", IF(L580="P","Surface",IF(M580="P", "Underground",IF(N580="P", "Placer", IF(O580="P", "Solution","")))))</f>
        <v/>
      </c>
      <c r="Q580" s="95" t="s">
        <v>2486</v>
      </c>
      <c r="R580" s="90" t="s">
        <v>2570</v>
      </c>
      <c r="S580" s="34"/>
      <c r="T580" s="26">
        <v>41.2868638606</v>
      </c>
      <c r="U580" s="27">
        <v>-110.749231987</v>
      </c>
      <c r="V580" s="145">
        <v>15</v>
      </c>
      <c r="W580" s="145">
        <v>118</v>
      </c>
      <c r="X580" s="142">
        <v>8</v>
      </c>
      <c r="Y580" s="143"/>
      <c r="Z580" s="135" t="s">
        <v>55</v>
      </c>
      <c r="AA580" s="87" t="s">
        <v>3205</v>
      </c>
      <c r="AB580" s="135" t="s">
        <v>7</v>
      </c>
      <c r="AC580" s="135" t="s">
        <v>7</v>
      </c>
      <c r="AD580" s="124" t="s">
        <v>2701</v>
      </c>
      <c r="AE580" s="125" t="s">
        <v>2702</v>
      </c>
      <c r="AF580" s="7" t="s">
        <v>115</v>
      </c>
      <c r="AG580" s="2">
        <v>13</v>
      </c>
      <c r="AH580" s="6" t="s">
        <v>115</v>
      </c>
      <c r="AI580" s="6" t="s">
        <v>846</v>
      </c>
      <c r="AJ580" s="78"/>
      <c r="AO580" s="91" t="s">
        <v>2528</v>
      </c>
      <c r="AQ580" s="141"/>
      <c r="AR580" s="107" t="s">
        <v>2570</v>
      </c>
      <c r="AS580" s="7"/>
      <c r="AT580" s="7"/>
      <c r="AU580" s="77" t="s">
        <v>807</v>
      </c>
      <c r="AV580" s="77"/>
      <c r="AW580" s="77"/>
      <c r="AX580" s="77"/>
      <c r="AY580" s="77"/>
      <c r="AZ580" s="77"/>
      <c r="BA580" s="77"/>
      <c r="BE580" s="16"/>
      <c r="BG580" s="78"/>
      <c r="BJ580" s="78"/>
      <c r="BN580" s="7"/>
      <c r="BO580" s="131" t="s">
        <v>2797</v>
      </c>
      <c r="BU580" s="77">
        <v>10136</v>
      </c>
      <c r="BV580" s="77">
        <v>5.26</v>
      </c>
      <c r="BW580" s="77">
        <v>19.149999999999999</v>
      </c>
      <c r="BX580" s="77">
        <v>1.18</v>
      </c>
      <c r="BY580" s="77">
        <v>36.79</v>
      </c>
      <c r="BZ580" s="77">
        <v>38.799999999999997</v>
      </c>
      <c r="CA580" s="77" t="s">
        <v>830</v>
      </c>
      <c r="CB580" s="78"/>
    </row>
    <row r="581" spans="1:80" ht="30" x14ac:dyDescent="0.25">
      <c r="A581" s="96">
        <f t="shared" si="30"/>
        <v>575</v>
      </c>
      <c r="B581" s="134" t="s">
        <v>406</v>
      </c>
      <c r="D581" s="134" t="s">
        <v>2697</v>
      </c>
      <c r="E581" s="134" t="s">
        <v>2726</v>
      </c>
      <c r="F581" s="1">
        <f>F579+1</f>
        <v>378</v>
      </c>
      <c r="G581" s="86">
        <v>42991</v>
      </c>
      <c r="H581" s="87" t="s">
        <v>2698</v>
      </c>
      <c r="I581" s="134" t="s">
        <v>1519</v>
      </c>
      <c r="J581" s="134" t="s">
        <v>26</v>
      </c>
      <c r="K581" s="134" t="s">
        <v>9</v>
      </c>
      <c r="L581" s="87"/>
      <c r="M581" s="131" t="s">
        <v>2570</v>
      </c>
      <c r="N581" s="107"/>
      <c r="P581" s="87" t="str">
        <f>IF(COUNTIF(L581:O581,"=*")&gt;1,"Multiple", IF(L581="P","Surface",IF(M581="P", "Underground",IF(N581="P", "Placer", IF(O581="P", "Solution","")))))</f>
        <v>Underground</v>
      </c>
      <c r="Q581" s="95" t="s">
        <v>11</v>
      </c>
      <c r="R581" s="93" t="s">
        <v>2570</v>
      </c>
      <c r="S581" s="33"/>
      <c r="T581" s="12">
        <v>41.7475593809</v>
      </c>
      <c r="U581" s="13">
        <v>-106.431290295</v>
      </c>
      <c r="V581" s="144">
        <v>21</v>
      </c>
      <c r="W581" s="144">
        <v>80</v>
      </c>
      <c r="X581" s="137">
        <v>32</v>
      </c>
      <c r="Y581" s="1" t="s">
        <v>1518</v>
      </c>
      <c r="Z581" s="134" t="s">
        <v>8</v>
      </c>
      <c r="AA581" s="87" t="s">
        <v>3206</v>
      </c>
      <c r="AB581" s="134" t="s">
        <v>22</v>
      </c>
      <c r="AC581" s="134" t="s">
        <v>7</v>
      </c>
      <c r="AD581" s="124" t="s">
        <v>2701</v>
      </c>
      <c r="AE581" s="125" t="s">
        <v>2702</v>
      </c>
      <c r="AF581" s="6" t="s">
        <v>222</v>
      </c>
      <c r="AG581" s="1">
        <v>14</v>
      </c>
      <c r="AH581" s="6" t="s">
        <v>2373</v>
      </c>
      <c r="AI581" s="6" t="s">
        <v>846</v>
      </c>
      <c r="AJ581" s="107"/>
      <c r="AO581" s="88" t="s">
        <v>2528</v>
      </c>
      <c r="AQ581" s="136"/>
      <c r="AR581" s="107" t="s">
        <v>2570</v>
      </c>
      <c r="AS581" s="6" t="s">
        <v>3021</v>
      </c>
      <c r="AT581" s="6" t="s">
        <v>3020</v>
      </c>
      <c r="AU581" s="77">
        <v>1929</v>
      </c>
      <c r="AV581" s="76">
        <v>1932</v>
      </c>
      <c r="AW581" s="76">
        <v>1932</v>
      </c>
      <c r="AX581" s="76">
        <v>1933</v>
      </c>
      <c r="AY581" s="76">
        <v>1936</v>
      </c>
      <c r="AZ581" s="76">
        <v>1945</v>
      </c>
      <c r="BA581" s="76">
        <v>1945</v>
      </c>
      <c r="BE581" s="11">
        <v>37151</v>
      </c>
      <c r="BF581" s="97"/>
      <c r="BG581" s="107"/>
      <c r="BJ581" s="107"/>
      <c r="BM581" s="1" t="s">
        <v>2705</v>
      </c>
      <c r="BO581" s="131" t="s">
        <v>7</v>
      </c>
      <c r="BR581" s="15" t="s">
        <v>1516</v>
      </c>
      <c r="BS581" s="15" t="s">
        <v>1517</v>
      </c>
      <c r="BU581" s="76"/>
      <c r="BV581" s="76"/>
      <c r="BW581" s="76"/>
      <c r="BX581" s="76"/>
      <c r="BY581" s="76"/>
      <c r="BZ581" s="76"/>
      <c r="CA581" s="76"/>
      <c r="CB581" s="107"/>
    </row>
    <row r="582" spans="1:80" s="2" customFormat="1" ht="30" x14ac:dyDescent="0.25">
      <c r="A582" s="96">
        <f t="shared" si="30"/>
        <v>576</v>
      </c>
      <c r="B582" s="135" t="s">
        <v>406</v>
      </c>
      <c r="C582" s="77" t="s">
        <v>2460</v>
      </c>
      <c r="D582" s="92" t="s">
        <v>2575</v>
      </c>
      <c r="E582" s="135"/>
      <c r="F582" s="2">
        <f>F580+1</f>
        <v>378</v>
      </c>
      <c r="G582" s="89">
        <v>42991</v>
      </c>
      <c r="H582" s="79" t="s">
        <v>2698</v>
      </c>
      <c r="I582" s="135" t="s">
        <v>1519</v>
      </c>
      <c r="J582" s="135" t="s">
        <v>26</v>
      </c>
      <c r="K582" s="135" t="s">
        <v>9</v>
      </c>
      <c r="L582" s="79"/>
      <c r="M582" s="139"/>
      <c r="N582" s="78"/>
      <c r="P582" s="79" t="str">
        <f>IF(COUNTIF(L582:O582,"=*")&gt;1,"Multiple", IF(L582="P","Surface",IF(M582="P", "Underground",IF(N582="P", "Placer", IF(O582="P", "Solution","")))))</f>
        <v/>
      </c>
      <c r="Q582" s="95" t="s">
        <v>2486</v>
      </c>
      <c r="R582" s="90" t="s">
        <v>2570</v>
      </c>
      <c r="S582" s="34"/>
      <c r="T582" s="26">
        <v>41.7475593809</v>
      </c>
      <c r="U582" s="27">
        <v>-106.431290295</v>
      </c>
      <c r="V582" s="145">
        <v>21</v>
      </c>
      <c r="W582" s="145">
        <v>80</v>
      </c>
      <c r="X582" s="142">
        <v>32</v>
      </c>
      <c r="Y582" s="2" t="s">
        <v>1518</v>
      </c>
      <c r="Z582" s="135" t="s">
        <v>8</v>
      </c>
      <c r="AA582" s="87" t="s">
        <v>3206</v>
      </c>
      <c r="AB582" s="135" t="s">
        <v>22</v>
      </c>
      <c r="AC582" s="135" t="s">
        <v>7</v>
      </c>
      <c r="AD582" s="124" t="s">
        <v>2701</v>
      </c>
      <c r="AE582" s="125" t="s">
        <v>2702</v>
      </c>
      <c r="AF582" s="7" t="s">
        <v>222</v>
      </c>
      <c r="AG582" s="2">
        <v>14</v>
      </c>
      <c r="AH582" s="6" t="s">
        <v>2373</v>
      </c>
      <c r="AI582" s="6" t="s">
        <v>846</v>
      </c>
      <c r="AJ582" s="78"/>
      <c r="AO582" s="91" t="s">
        <v>2528</v>
      </c>
      <c r="AQ582" s="141"/>
      <c r="AR582" s="107" t="s">
        <v>2570</v>
      </c>
      <c r="AS582" s="6" t="s">
        <v>3021</v>
      </c>
      <c r="AT582" s="6" t="s">
        <v>3020</v>
      </c>
      <c r="AU582" s="77">
        <v>1929</v>
      </c>
      <c r="AV582" s="76">
        <v>1932</v>
      </c>
      <c r="AW582" s="76">
        <v>1932</v>
      </c>
      <c r="AX582" s="76">
        <v>1933</v>
      </c>
      <c r="AY582" s="76">
        <v>1936</v>
      </c>
      <c r="AZ582" s="76">
        <v>1945</v>
      </c>
      <c r="BA582" s="76">
        <v>1945</v>
      </c>
      <c r="BE582" s="16"/>
      <c r="BF582" s="92"/>
      <c r="BG582" s="78"/>
      <c r="BJ582" s="78"/>
      <c r="BN582" s="7"/>
      <c r="BO582" s="139" t="s">
        <v>7</v>
      </c>
      <c r="BR582" s="17" t="s">
        <v>1516</v>
      </c>
      <c r="BS582" s="17" t="s">
        <v>1517</v>
      </c>
      <c r="BU582" s="77">
        <v>11160</v>
      </c>
      <c r="BV582" s="77">
        <v>8.4</v>
      </c>
      <c r="BW582" s="77">
        <v>9.5</v>
      </c>
      <c r="BX582" s="77">
        <v>0.5</v>
      </c>
      <c r="BY582" s="77">
        <v>39.299999999999997</v>
      </c>
      <c r="BZ582" s="77">
        <v>42.8</v>
      </c>
      <c r="CA582" s="77" t="s">
        <v>888</v>
      </c>
      <c r="CB582" s="78"/>
    </row>
    <row r="583" spans="1:80" x14ac:dyDescent="0.25">
      <c r="A583" s="96">
        <f t="shared" si="30"/>
        <v>577</v>
      </c>
      <c r="B583" s="134" t="s">
        <v>408</v>
      </c>
      <c r="D583" s="134" t="s">
        <v>2697</v>
      </c>
      <c r="E583" s="134" t="s">
        <v>2726</v>
      </c>
      <c r="F583" s="1">
        <f>F581+1</f>
        <v>379</v>
      </c>
      <c r="G583" s="86">
        <v>42991</v>
      </c>
      <c r="H583" s="87" t="s">
        <v>2698</v>
      </c>
      <c r="I583" s="134"/>
      <c r="J583" s="134" t="s">
        <v>198</v>
      </c>
      <c r="K583" s="134" t="s">
        <v>35</v>
      </c>
      <c r="L583" s="87"/>
      <c r="M583" s="131" t="s">
        <v>2570</v>
      </c>
      <c r="N583" s="107"/>
      <c r="P583" s="87" t="str">
        <f>IF(COUNTIF(L583:O583,"=*")&gt;1,"Multiple", IF(L583="P","Surface",IF(M583="P", "Underground",IF(N583="P", "Placer", IF(O583="P", "Solution","")))))</f>
        <v>Underground</v>
      </c>
      <c r="Q583" s="95" t="s">
        <v>11</v>
      </c>
      <c r="R583" s="93" t="s">
        <v>2570</v>
      </c>
      <c r="S583" s="33"/>
      <c r="T583" s="12">
        <v>43.835605530599999</v>
      </c>
      <c r="U583" s="13">
        <v>-110.44732328400001</v>
      </c>
      <c r="V583" s="144">
        <v>45</v>
      </c>
      <c r="W583" s="144">
        <v>113</v>
      </c>
      <c r="X583" s="137">
        <v>29</v>
      </c>
      <c r="Y583" s="138"/>
      <c r="Z583" s="134" t="s">
        <v>34</v>
      </c>
      <c r="AA583" s="87" t="s">
        <v>3205</v>
      </c>
      <c r="AB583" s="134" t="s">
        <v>22</v>
      </c>
      <c r="AC583" s="134" t="s">
        <v>7</v>
      </c>
      <c r="AD583" s="124" t="s">
        <v>2701</v>
      </c>
      <c r="AE583" s="125" t="s">
        <v>2702</v>
      </c>
      <c r="AG583" s="1">
        <v>3</v>
      </c>
      <c r="AH583" s="6" t="s">
        <v>1206</v>
      </c>
      <c r="AI583" s="6" t="s">
        <v>846</v>
      </c>
      <c r="AJ583" s="107"/>
      <c r="AO583" s="88" t="s">
        <v>2528</v>
      </c>
      <c r="AQ583" s="136"/>
      <c r="AR583" s="107" t="s">
        <v>2570</v>
      </c>
      <c r="AS583" s="6" t="s">
        <v>1520</v>
      </c>
      <c r="AT583" s="6" t="s">
        <v>1520</v>
      </c>
      <c r="AU583" s="76">
        <v>1939</v>
      </c>
      <c r="AV583" s="76">
        <v>1942</v>
      </c>
      <c r="BA583" s="76">
        <v>1942</v>
      </c>
      <c r="BE583" s="11">
        <v>1174</v>
      </c>
      <c r="BF583" s="97"/>
      <c r="BG583" s="107"/>
      <c r="BJ583" s="107"/>
      <c r="BM583" s="1" t="s">
        <v>2705</v>
      </c>
      <c r="BN583" s="6" t="s">
        <v>1521</v>
      </c>
      <c r="BO583" s="131" t="s">
        <v>3209</v>
      </c>
      <c r="BU583" s="76"/>
      <c r="BV583" s="76"/>
      <c r="BW583" s="76"/>
      <c r="BX583" s="76"/>
      <c r="BY583" s="76"/>
      <c r="BZ583" s="76"/>
      <c r="CA583" s="76"/>
      <c r="CB583" s="107"/>
    </row>
    <row r="584" spans="1:80" x14ac:dyDescent="0.25">
      <c r="A584" s="96">
        <f t="shared" si="30"/>
        <v>578</v>
      </c>
      <c r="B584" s="134" t="s">
        <v>409</v>
      </c>
      <c r="D584" s="134" t="s">
        <v>2697</v>
      </c>
      <c r="E584" s="134" t="s">
        <v>2726</v>
      </c>
      <c r="F584" s="1">
        <f t="shared" si="32"/>
        <v>380</v>
      </c>
      <c r="G584" s="86">
        <v>42991</v>
      </c>
      <c r="H584" s="87" t="s">
        <v>2698</v>
      </c>
      <c r="I584" s="134"/>
      <c r="J584" s="134" t="s">
        <v>64</v>
      </c>
      <c r="K584" s="134" t="s">
        <v>65</v>
      </c>
      <c r="L584" s="87"/>
      <c r="M584" s="131" t="s">
        <v>2570</v>
      </c>
      <c r="N584" s="107"/>
      <c r="P584" s="87" t="str">
        <f>IF(COUNTIF(L584:O584,"=*")&gt;1,"Multiple", IF(L584="P","Surface",IF(M584="P", "Underground",IF(N584="P", "Placer", IF(O584="P", "Solution","")))))</f>
        <v>Underground</v>
      </c>
      <c r="Q584" s="95" t="s">
        <v>11</v>
      </c>
      <c r="R584" s="93" t="s">
        <v>2570</v>
      </c>
      <c r="S584" s="148"/>
      <c r="T584" s="4">
        <v>43.468212999999999</v>
      </c>
      <c r="U584" s="9">
        <v>-109.039255</v>
      </c>
      <c r="V584" s="144">
        <v>6</v>
      </c>
      <c r="W584" s="144">
        <v>2</v>
      </c>
      <c r="X584" s="137">
        <v>30</v>
      </c>
      <c r="Y584" s="138"/>
      <c r="Z584" s="134" t="s">
        <v>63</v>
      </c>
      <c r="AA584" s="87" t="s">
        <v>3205</v>
      </c>
      <c r="AB584" s="134" t="s">
        <v>22</v>
      </c>
      <c r="AC584" s="134" t="s">
        <v>7</v>
      </c>
      <c r="AD584" s="124" t="s">
        <v>2701</v>
      </c>
      <c r="AE584" s="125" t="s">
        <v>2702</v>
      </c>
      <c r="AF584" s="22" t="s">
        <v>864</v>
      </c>
      <c r="AG584" s="1">
        <v>7.5</v>
      </c>
      <c r="AH584" s="6" t="s">
        <v>831</v>
      </c>
      <c r="AI584" s="6" t="s">
        <v>846</v>
      </c>
      <c r="AJ584" s="107">
        <v>345</v>
      </c>
      <c r="AK584" s="1">
        <v>60</v>
      </c>
      <c r="AO584" s="88" t="s">
        <v>2528</v>
      </c>
      <c r="AQ584" s="136"/>
      <c r="AR584" s="107" t="s">
        <v>2570</v>
      </c>
      <c r="AU584" s="76">
        <v>1907</v>
      </c>
      <c r="AV584" s="76">
        <v>1908</v>
      </c>
      <c r="BA584" s="76">
        <v>1908</v>
      </c>
      <c r="BE584" s="11">
        <v>100</v>
      </c>
      <c r="BF584" s="97"/>
      <c r="BG584" s="107"/>
      <c r="BJ584" s="107"/>
      <c r="BM584" s="1" t="s">
        <v>2705</v>
      </c>
      <c r="BO584" s="131" t="s">
        <v>2780</v>
      </c>
      <c r="BU584" s="76"/>
      <c r="BV584" s="76"/>
      <c r="BW584" s="76"/>
      <c r="BX584" s="76"/>
      <c r="BY584" s="76"/>
      <c r="BZ584" s="76"/>
      <c r="CA584" s="76"/>
      <c r="CB584" s="107"/>
    </row>
    <row r="585" spans="1:80" x14ac:dyDescent="0.25">
      <c r="A585" s="96">
        <f t="shared" ref="A585:A648" si="33">A584+1</f>
        <v>579</v>
      </c>
      <c r="B585" s="134" t="s">
        <v>409</v>
      </c>
      <c r="C585" s="76" t="s">
        <v>2460</v>
      </c>
      <c r="D585" s="92" t="s">
        <v>2575</v>
      </c>
      <c r="E585" s="134"/>
      <c r="F585" s="1">
        <v>380</v>
      </c>
      <c r="G585" s="86">
        <v>42991</v>
      </c>
      <c r="H585" s="87" t="s">
        <v>2698</v>
      </c>
      <c r="I585" s="134"/>
      <c r="J585" s="134" t="s">
        <v>64</v>
      </c>
      <c r="K585" s="134" t="s">
        <v>65</v>
      </c>
      <c r="L585" s="87"/>
      <c r="M585" s="131"/>
      <c r="N585" s="107"/>
      <c r="P585" s="87" t="str">
        <f>IF(COUNTIF(L585:O585,"=*")&gt;1,"Multiple", IF(L585="P","Surface",IF(M585="P", "Underground",IF(N585="P", "Placer", IF(O585="P", "Solution","")))))</f>
        <v/>
      </c>
      <c r="Q585" s="95" t="s">
        <v>2486</v>
      </c>
      <c r="R585" s="93" t="s">
        <v>2570</v>
      </c>
      <c r="S585" s="148"/>
      <c r="T585" s="4">
        <v>43.468212999999999</v>
      </c>
      <c r="U585" s="9">
        <v>-109.039255</v>
      </c>
      <c r="V585" s="144">
        <v>6</v>
      </c>
      <c r="W585" s="144">
        <v>2</v>
      </c>
      <c r="X585" s="137">
        <v>30</v>
      </c>
      <c r="Y585" s="138"/>
      <c r="Z585" s="134" t="s">
        <v>63</v>
      </c>
      <c r="AA585" s="87" t="s">
        <v>3205</v>
      </c>
      <c r="AB585" s="134" t="s">
        <v>22</v>
      </c>
      <c r="AC585" s="134" t="s">
        <v>7</v>
      </c>
      <c r="AD585" s="124" t="s">
        <v>2701</v>
      </c>
      <c r="AE585" s="125" t="s">
        <v>2702</v>
      </c>
      <c r="AF585" s="22" t="s">
        <v>864</v>
      </c>
      <c r="AG585" s="1">
        <v>7.5</v>
      </c>
      <c r="AH585" s="6" t="s">
        <v>831</v>
      </c>
      <c r="AI585" s="6" t="s">
        <v>846</v>
      </c>
      <c r="AJ585" s="107"/>
      <c r="AO585" s="88" t="s">
        <v>2528</v>
      </c>
      <c r="AQ585" s="136"/>
      <c r="AR585" s="107" t="s">
        <v>2570</v>
      </c>
      <c r="AU585" s="76">
        <v>1907</v>
      </c>
      <c r="AV585" s="76">
        <v>1908</v>
      </c>
      <c r="BA585" s="76">
        <v>1908</v>
      </c>
      <c r="BF585" s="97"/>
      <c r="BG585" s="107"/>
      <c r="BJ585" s="107"/>
      <c r="BO585" s="131" t="s">
        <v>2780</v>
      </c>
      <c r="BU585" s="76">
        <v>8150</v>
      </c>
      <c r="BV585" s="76">
        <v>12</v>
      </c>
      <c r="BW585" s="76">
        <v>21.3</v>
      </c>
      <c r="BX585" s="76">
        <v>0.32</v>
      </c>
      <c r="BY585" s="76">
        <v>29</v>
      </c>
      <c r="BZ585" s="76">
        <v>37.700000000000003</v>
      </c>
      <c r="CA585" s="76" t="s">
        <v>830</v>
      </c>
      <c r="CB585" s="107"/>
    </row>
    <row r="586" spans="1:80" x14ac:dyDescent="0.25">
      <c r="A586" s="96">
        <f t="shared" si="33"/>
        <v>580</v>
      </c>
      <c r="B586" s="134" t="s">
        <v>410</v>
      </c>
      <c r="D586" s="134" t="s">
        <v>61</v>
      </c>
      <c r="E586" s="134" t="s">
        <v>2726</v>
      </c>
      <c r="F586" s="1">
        <f>F584+1</f>
        <v>381</v>
      </c>
      <c r="G586" s="86">
        <v>42991</v>
      </c>
      <c r="H586" s="87" t="s">
        <v>2698</v>
      </c>
      <c r="I586" s="134"/>
      <c r="J586" s="134" t="s">
        <v>7</v>
      </c>
      <c r="K586" s="134" t="s">
        <v>65</v>
      </c>
      <c r="L586" s="87"/>
      <c r="M586" s="131" t="s">
        <v>2570</v>
      </c>
      <c r="N586" s="107"/>
      <c r="P586" s="87" t="str">
        <f>IF(COUNTIF(L586:O586,"=*")&gt;1,"Multiple", IF(L586="P","Surface",IF(M586="P", "Underground",IF(N586="P", "Placer", IF(O586="P", "Solution","")))))</f>
        <v>Underground</v>
      </c>
      <c r="Q586" s="95" t="s">
        <v>2765</v>
      </c>
      <c r="R586" s="93" t="s">
        <v>2570</v>
      </c>
      <c r="S586" s="33"/>
      <c r="T586" s="12">
        <v>42.775374905200003</v>
      </c>
      <c r="U586" s="13">
        <v>-108.593525308</v>
      </c>
      <c r="V586" s="144">
        <v>32</v>
      </c>
      <c r="W586" s="144">
        <v>98</v>
      </c>
      <c r="X586" s="137">
        <v>6</v>
      </c>
      <c r="Y586" s="138"/>
      <c r="Z586" s="134" t="s">
        <v>63</v>
      </c>
      <c r="AA586" s="87" t="s">
        <v>3205</v>
      </c>
      <c r="AB586" s="134" t="s">
        <v>61</v>
      </c>
      <c r="AC586" s="134" t="s">
        <v>7</v>
      </c>
      <c r="AD586" s="124" t="s">
        <v>2701</v>
      </c>
      <c r="AE586" s="125" t="s">
        <v>2702</v>
      </c>
      <c r="AG586" s="1">
        <v>2</v>
      </c>
      <c r="AH586" s="6" t="s">
        <v>233</v>
      </c>
      <c r="AI586" s="6" t="s">
        <v>846</v>
      </c>
      <c r="AJ586" s="107"/>
      <c r="AO586" s="88" t="s">
        <v>2528</v>
      </c>
      <c r="AQ586" s="136"/>
      <c r="AR586" s="107" t="s">
        <v>2856</v>
      </c>
      <c r="BG586" s="107"/>
      <c r="BJ586" s="107"/>
      <c r="BO586" s="131" t="s">
        <v>2872</v>
      </c>
      <c r="BU586" s="76"/>
      <c r="BV586" s="76"/>
      <c r="BW586" s="76"/>
      <c r="BX586" s="76"/>
      <c r="BY586" s="76"/>
      <c r="BZ586" s="76"/>
      <c r="CA586" s="76"/>
      <c r="CB586" s="107"/>
    </row>
    <row r="587" spans="1:80" x14ac:dyDescent="0.25">
      <c r="A587" s="96">
        <f t="shared" si="33"/>
        <v>581</v>
      </c>
      <c r="B587" s="134" t="s">
        <v>411</v>
      </c>
      <c r="D587" s="134" t="s">
        <v>2697</v>
      </c>
      <c r="E587" s="134" t="s">
        <v>2726</v>
      </c>
      <c r="F587" s="1">
        <f t="shared" si="32"/>
        <v>382</v>
      </c>
      <c r="G587" s="86">
        <v>42991</v>
      </c>
      <c r="H587" s="87" t="s">
        <v>2698</v>
      </c>
      <c r="I587" s="134"/>
      <c r="J587" s="134" t="s">
        <v>59</v>
      </c>
      <c r="K587" s="134" t="s">
        <v>57</v>
      </c>
      <c r="L587" s="87"/>
      <c r="M587" s="131" t="s">
        <v>2570</v>
      </c>
      <c r="N587" s="107"/>
      <c r="P587" s="87" t="str">
        <f>IF(COUNTIF(L587:O587,"=*")&gt;1,"Multiple", IF(L587="P","Surface",IF(M587="P", "Underground",IF(N587="P", "Placer", IF(O587="P", "Solution","")))))</f>
        <v>Underground</v>
      </c>
      <c r="Q587" s="95" t="s">
        <v>11</v>
      </c>
      <c r="R587" s="93" t="s">
        <v>2570</v>
      </c>
      <c r="S587" s="33"/>
      <c r="T587" s="12">
        <v>41.616291649099999</v>
      </c>
      <c r="U587" s="13">
        <v>-110.5440905</v>
      </c>
      <c r="V587" s="144">
        <v>19</v>
      </c>
      <c r="W587" s="144">
        <v>116</v>
      </c>
      <c r="X587" s="137">
        <v>20</v>
      </c>
      <c r="Y587" s="138"/>
      <c r="Z587" s="134" t="s">
        <v>84</v>
      </c>
      <c r="AA587" s="87" t="s">
        <v>3205</v>
      </c>
      <c r="AB587" s="134" t="s">
        <v>22</v>
      </c>
      <c r="AC587" s="134" t="s">
        <v>7</v>
      </c>
      <c r="AD587" s="124" t="s">
        <v>2701</v>
      </c>
      <c r="AE587" s="125" t="s">
        <v>2702</v>
      </c>
      <c r="AF587" s="6" t="s">
        <v>2434</v>
      </c>
      <c r="AG587" s="1">
        <v>5.5</v>
      </c>
      <c r="AH587" s="6" t="s">
        <v>233</v>
      </c>
      <c r="AI587" s="6" t="s">
        <v>846</v>
      </c>
      <c r="AJ587" s="107"/>
      <c r="AO587" s="88" t="s">
        <v>2528</v>
      </c>
      <c r="AQ587" s="136"/>
      <c r="AR587" s="107" t="s">
        <v>2570</v>
      </c>
      <c r="AS587" s="6" t="s">
        <v>1523</v>
      </c>
      <c r="AT587" s="6" t="s">
        <v>1523</v>
      </c>
      <c r="AU587" s="76">
        <v>1934</v>
      </c>
      <c r="AV587" s="76">
        <v>1942</v>
      </c>
      <c r="BA587" s="76">
        <v>1942</v>
      </c>
      <c r="BE587" s="197"/>
      <c r="BG587" s="107"/>
      <c r="BJ587" s="107"/>
      <c r="BO587" s="131" t="s">
        <v>2893</v>
      </c>
      <c r="BR587" s="15" t="s">
        <v>1522</v>
      </c>
      <c r="BU587" s="76"/>
      <c r="BV587" s="76"/>
      <c r="BW587" s="76"/>
      <c r="BX587" s="76"/>
      <c r="BY587" s="76"/>
      <c r="BZ587" s="76"/>
      <c r="CA587" s="76"/>
      <c r="CB587" s="107"/>
    </row>
    <row r="588" spans="1:80" x14ac:dyDescent="0.25">
      <c r="A588" s="96">
        <f t="shared" si="33"/>
        <v>582</v>
      </c>
      <c r="B588" s="134" t="s">
        <v>412</v>
      </c>
      <c r="D588" s="134" t="s">
        <v>2697</v>
      </c>
      <c r="E588" s="134" t="s">
        <v>2726</v>
      </c>
      <c r="F588" s="1">
        <f t="shared" si="32"/>
        <v>383</v>
      </c>
      <c r="G588" s="86">
        <v>42991</v>
      </c>
      <c r="H588" s="87" t="s">
        <v>2698</v>
      </c>
      <c r="I588" s="134"/>
      <c r="J588" s="134" t="s">
        <v>51</v>
      </c>
      <c r="K588" s="134" t="s">
        <v>14</v>
      </c>
      <c r="L588" s="87"/>
      <c r="M588" s="131" t="s">
        <v>2570</v>
      </c>
      <c r="N588" s="107"/>
      <c r="P588" s="87" t="str">
        <f>IF(COUNTIF(L588:O588,"=*")&gt;1,"Multiple", IF(L588="P","Surface",IF(M588="P", "Underground",IF(N588="P", "Placer", IF(O588="P", "Solution","")))))</f>
        <v>Underground</v>
      </c>
      <c r="Q588" s="95" t="s">
        <v>2768</v>
      </c>
      <c r="R588" s="93" t="s">
        <v>2570</v>
      </c>
      <c r="S588" s="33"/>
      <c r="T588" s="12">
        <v>43.784562878899997</v>
      </c>
      <c r="U588" s="13">
        <v>-108.133626439</v>
      </c>
      <c r="V588" s="144">
        <v>44</v>
      </c>
      <c r="W588" s="144">
        <v>94</v>
      </c>
      <c r="X588" s="137">
        <v>15</v>
      </c>
      <c r="Y588" s="138"/>
      <c r="Z588" s="134" t="s">
        <v>92</v>
      </c>
      <c r="AA588" s="87" t="s">
        <v>3205</v>
      </c>
      <c r="AB588" s="134" t="s">
        <v>7</v>
      </c>
      <c r="AC588" s="134" t="s">
        <v>7</v>
      </c>
      <c r="AD588" s="124" t="s">
        <v>2701</v>
      </c>
      <c r="AE588" s="125" t="s">
        <v>2702</v>
      </c>
      <c r="AH588" s="6" t="s">
        <v>831</v>
      </c>
      <c r="AI588" s="6" t="s">
        <v>846</v>
      </c>
      <c r="AJ588" s="107"/>
      <c r="AO588" s="88" t="s">
        <v>2528</v>
      </c>
      <c r="AQ588" s="136"/>
      <c r="AR588" s="107" t="s">
        <v>2570</v>
      </c>
      <c r="BE588" s="184"/>
      <c r="BG588" s="107"/>
      <c r="BJ588" s="107"/>
      <c r="BN588" s="6" t="s">
        <v>1524</v>
      </c>
      <c r="BO588" s="131" t="s">
        <v>2815</v>
      </c>
      <c r="BU588" s="76"/>
      <c r="BV588" s="76"/>
      <c r="BW588" s="76"/>
      <c r="BX588" s="76"/>
      <c r="BY588" s="76"/>
      <c r="BZ588" s="76"/>
      <c r="CA588" s="76"/>
      <c r="CB588" s="107"/>
    </row>
    <row r="589" spans="1:80" x14ac:dyDescent="0.25">
      <c r="A589" s="96">
        <f t="shared" si="33"/>
        <v>583</v>
      </c>
      <c r="B589" s="134" t="s">
        <v>413</v>
      </c>
      <c r="D589" s="134" t="s">
        <v>61</v>
      </c>
      <c r="E589" s="134" t="s">
        <v>2726</v>
      </c>
      <c r="F589" s="1">
        <f t="shared" si="32"/>
        <v>384</v>
      </c>
      <c r="G589" s="86">
        <v>42991</v>
      </c>
      <c r="H589" s="87" t="s">
        <v>2698</v>
      </c>
      <c r="I589" s="134"/>
      <c r="J589" s="134" t="s">
        <v>59</v>
      </c>
      <c r="K589" s="134" t="s">
        <v>57</v>
      </c>
      <c r="L589" s="87"/>
      <c r="M589" s="131" t="s">
        <v>2570</v>
      </c>
      <c r="N589" s="107"/>
      <c r="P589" s="87" t="str">
        <f>IF(COUNTIF(L589:O589,"=*")&gt;1,"Multiple", IF(L589="P","Surface",IF(M589="P", "Underground",IF(N589="P", "Placer", IF(O589="P", "Solution","")))))</f>
        <v>Underground</v>
      </c>
      <c r="Q589" s="95" t="s">
        <v>2765</v>
      </c>
      <c r="R589" s="93" t="s">
        <v>2570</v>
      </c>
      <c r="S589" s="33"/>
      <c r="T589" s="12">
        <v>42.152264907300001</v>
      </c>
      <c r="U589" s="13">
        <v>-110.531751476</v>
      </c>
      <c r="V589" s="144">
        <v>25</v>
      </c>
      <c r="W589" s="144">
        <v>115</v>
      </c>
      <c r="X589" s="137">
        <v>17</v>
      </c>
      <c r="Y589" s="138"/>
      <c r="Z589" s="134" t="s">
        <v>84</v>
      </c>
      <c r="AA589" s="87" t="s">
        <v>3205</v>
      </c>
      <c r="AB589" s="134" t="s">
        <v>61</v>
      </c>
      <c r="AC589" s="134" t="s">
        <v>7</v>
      </c>
      <c r="AD589" s="124" t="s">
        <v>2701</v>
      </c>
      <c r="AE589" s="125" t="s">
        <v>2702</v>
      </c>
      <c r="AF589" s="6" t="s">
        <v>115</v>
      </c>
      <c r="AG589" s="1">
        <v>3</v>
      </c>
      <c r="AH589" s="6" t="s">
        <v>115</v>
      </c>
      <c r="AI589" s="6" t="s">
        <v>846</v>
      </c>
      <c r="AJ589" s="107"/>
      <c r="AO589" s="88" t="s">
        <v>2528</v>
      </c>
      <c r="AQ589" s="136"/>
      <c r="AR589" s="107" t="s">
        <v>2856</v>
      </c>
      <c r="BE589" s="184"/>
      <c r="BG589" s="107"/>
      <c r="BJ589" s="107"/>
      <c r="BO589" s="87" t="s">
        <v>2862</v>
      </c>
      <c r="BU589" s="76"/>
      <c r="BV589" s="76"/>
      <c r="BW589" s="76"/>
      <c r="BX589" s="76"/>
      <c r="BY589" s="76"/>
      <c r="BZ589" s="76"/>
      <c r="CA589" s="76"/>
      <c r="CB589" s="107"/>
    </row>
    <row r="590" spans="1:80" s="2" customFormat="1" x14ac:dyDescent="0.25">
      <c r="A590" s="96">
        <f t="shared" si="33"/>
        <v>584</v>
      </c>
      <c r="B590" s="135" t="s">
        <v>413</v>
      </c>
      <c r="C590" s="77" t="s">
        <v>1525</v>
      </c>
      <c r="D590" s="92" t="s">
        <v>2575</v>
      </c>
      <c r="E590" s="135"/>
      <c r="F590" s="2">
        <v>384</v>
      </c>
      <c r="G590" s="89">
        <v>42991</v>
      </c>
      <c r="H590" s="79" t="s">
        <v>2698</v>
      </c>
      <c r="I590" s="135"/>
      <c r="J590" s="135" t="s">
        <v>59</v>
      </c>
      <c r="K590" s="135" t="s">
        <v>57</v>
      </c>
      <c r="L590" s="79"/>
      <c r="M590" s="139"/>
      <c r="N590" s="78"/>
      <c r="P590" s="79" t="str">
        <f>IF(COUNTIF(L590:O590,"=*")&gt;1,"Multiple", IF(L590="P","Surface",IF(M590="P", "Underground",IF(N590="P", "Placer", IF(O590="P", "Solution","")))))</f>
        <v/>
      </c>
      <c r="Q590" s="95" t="s">
        <v>2486</v>
      </c>
      <c r="R590" s="90" t="s">
        <v>2570</v>
      </c>
      <c r="S590" s="34"/>
      <c r="T590" s="26">
        <v>42.152264907300001</v>
      </c>
      <c r="U590" s="27">
        <v>-110.531751476</v>
      </c>
      <c r="V590" s="145">
        <v>25</v>
      </c>
      <c r="W590" s="145">
        <v>115</v>
      </c>
      <c r="X590" s="142">
        <v>17</v>
      </c>
      <c r="Y590" s="143"/>
      <c r="Z590" s="135" t="s">
        <v>84</v>
      </c>
      <c r="AA590" s="87" t="s">
        <v>3205</v>
      </c>
      <c r="AB590" s="135" t="s">
        <v>61</v>
      </c>
      <c r="AC590" s="135" t="s">
        <v>7</v>
      </c>
      <c r="AD590" s="124" t="s">
        <v>2701</v>
      </c>
      <c r="AE590" s="125" t="s">
        <v>2702</v>
      </c>
      <c r="AF590" s="7" t="s">
        <v>115</v>
      </c>
      <c r="AG590" s="2">
        <v>3</v>
      </c>
      <c r="AH590" s="6" t="s">
        <v>115</v>
      </c>
      <c r="AI590" s="6" t="s">
        <v>846</v>
      </c>
      <c r="AJ590" s="78"/>
      <c r="AO590" s="91" t="s">
        <v>2528</v>
      </c>
      <c r="AQ590" s="141"/>
      <c r="AR590" s="107" t="s">
        <v>2856</v>
      </c>
      <c r="AS590" s="7"/>
      <c r="AT590" s="7"/>
      <c r="AU590" s="77"/>
      <c r="AV590" s="77"/>
      <c r="AW590" s="77"/>
      <c r="AX590" s="77"/>
      <c r="AY590" s="77"/>
      <c r="AZ590" s="77"/>
      <c r="BA590" s="77"/>
      <c r="BE590" s="186"/>
      <c r="BG590" s="78"/>
      <c r="BJ590" s="78"/>
      <c r="BN590" s="7"/>
      <c r="BO590" s="87" t="s">
        <v>2862</v>
      </c>
      <c r="BU590" s="77">
        <v>8113</v>
      </c>
      <c r="BV590" s="77">
        <v>3.02</v>
      </c>
      <c r="BW590" s="77">
        <v>25.55</v>
      </c>
      <c r="BX590" s="77">
        <v>0.41</v>
      </c>
      <c r="BY590" s="77">
        <v>33.82</v>
      </c>
      <c r="BZ590" s="77">
        <v>37.61</v>
      </c>
      <c r="CA590" s="77" t="s">
        <v>830</v>
      </c>
      <c r="CB590" s="78"/>
    </row>
    <row r="591" spans="1:80" x14ac:dyDescent="0.25">
      <c r="A591" s="96">
        <f t="shared" si="33"/>
        <v>585</v>
      </c>
      <c r="B591" s="134" t="s">
        <v>414</v>
      </c>
      <c r="D591" s="134" t="s">
        <v>2697</v>
      </c>
      <c r="E591" s="134" t="s">
        <v>2726</v>
      </c>
      <c r="F591" s="1">
        <f>F589+1</f>
        <v>385</v>
      </c>
      <c r="G591" s="86">
        <v>42991</v>
      </c>
      <c r="H591" s="87" t="s">
        <v>2698</v>
      </c>
      <c r="I591" s="134"/>
      <c r="J591" s="134" t="s">
        <v>167</v>
      </c>
      <c r="K591" s="134" t="s">
        <v>14</v>
      </c>
      <c r="L591" s="87"/>
      <c r="M591" s="131" t="s">
        <v>2570</v>
      </c>
      <c r="N591" s="107"/>
      <c r="P591" s="87" t="str">
        <f>IF(COUNTIF(L591:O591,"=*")&gt;1,"Multiple", IF(L591="P","Surface",IF(M591="P", "Underground",IF(N591="P", "Placer", IF(O591="P", "Solution","")))))</f>
        <v>Underground</v>
      </c>
      <c r="Q591" s="95" t="s">
        <v>11</v>
      </c>
      <c r="R591" s="93" t="s">
        <v>2570</v>
      </c>
      <c r="S591" s="33"/>
      <c r="T591" s="12">
        <v>43.941216231699997</v>
      </c>
      <c r="U591" s="13">
        <v>-108.740107993</v>
      </c>
      <c r="V591" s="144">
        <v>46</v>
      </c>
      <c r="W591" s="144">
        <v>99</v>
      </c>
      <c r="X591" s="137">
        <v>21</v>
      </c>
      <c r="Y591" s="138"/>
      <c r="Z591" s="134" t="s">
        <v>92</v>
      </c>
      <c r="AA591" s="87" t="s">
        <v>3205</v>
      </c>
      <c r="AB591" s="134" t="s">
        <v>22</v>
      </c>
      <c r="AC591" s="134" t="s">
        <v>7</v>
      </c>
      <c r="AD591" s="124" t="s">
        <v>2701</v>
      </c>
      <c r="AE591" s="125" t="s">
        <v>2702</v>
      </c>
      <c r="AF591" s="6" t="s">
        <v>1212</v>
      </c>
      <c r="AG591" s="1">
        <v>13</v>
      </c>
      <c r="AH591" s="6" t="s">
        <v>899</v>
      </c>
      <c r="AI591" s="6" t="s">
        <v>836</v>
      </c>
      <c r="AJ591" s="107"/>
      <c r="AO591" s="88" t="s">
        <v>2528</v>
      </c>
      <c r="AQ591" s="136"/>
      <c r="AR591" s="107" t="s">
        <v>2570</v>
      </c>
      <c r="BE591" s="184"/>
      <c r="BG591" s="107"/>
      <c r="BJ591" s="107"/>
      <c r="BO591" s="131" t="s">
        <v>2936</v>
      </c>
      <c r="BU591" s="76"/>
      <c r="BV591" s="76"/>
      <c r="BW591" s="76"/>
      <c r="BX591" s="76"/>
      <c r="BY591" s="76"/>
      <c r="BZ591" s="76"/>
      <c r="CA591" s="76"/>
      <c r="CB591" s="107"/>
    </row>
    <row r="592" spans="1:80" s="2" customFormat="1" x14ac:dyDescent="0.25">
      <c r="A592" s="96">
        <f t="shared" si="33"/>
        <v>586</v>
      </c>
      <c r="B592" s="135" t="s">
        <v>414</v>
      </c>
      <c r="C592" s="77" t="s">
        <v>2460</v>
      </c>
      <c r="D592" s="92" t="s">
        <v>2575</v>
      </c>
      <c r="E592" s="135"/>
      <c r="F592" s="2">
        <f>F590+1</f>
        <v>385</v>
      </c>
      <c r="G592" s="89">
        <v>42991</v>
      </c>
      <c r="H592" s="79" t="s">
        <v>2698</v>
      </c>
      <c r="I592" s="135"/>
      <c r="J592" s="135" t="s">
        <v>167</v>
      </c>
      <c r="K592" s="135" t="s">
        <v>14</v>
      </c>
      <c r="L592" s="79"/>
      <c r="M592" s="139"/>
      <c r="N592" s="78"/>
      <c r="P592" s="79" t="str">
        <f>IF(COUNTIF(L592:O592,"=*")&gt;1,"Multiple", IF(L592="P","Surface",IF(M592="P", "Underground",IF(N592="P", "Placer", IF(O592="P", "Solution","")))))</f>
        <v/>
      </c>
      <c r="Q592" s="95" t="s">
        <v>2486</v>
      </c>
      <c r="R592" s="90" t="s">
        <v>2570</v>
      </c>
      <c r="S592" s="34"/>
      <c r="T592" s="26">
        <v>43.941216231699997</v>
      </c>
      <c r="U592" s="27">
        <v>-108.740107993</v>
      </c>
      <c r="V592" s="145">
        <v>46</v>
      </c>
      <c r="W592" s="145">
        <v>99</v>
      </c>
      <c r="X592" s="142">
        <v>21</v>
      </c>
      <c r="Y592" s="143"/>
      <c r="Z592" s="135" t="s">
        <v>92</v>
      </c>
      <c r="AA592" s="87" t="s">
        <v>3205</v>
      </c>
      <c r="AB592" s="135" t="s">
        <v>22</v>
      </c>
      <c r="AC592" s="135" t="s">
        <v>7</v>
      </c>
      <c r="AD592" s="124" t="s">
        <v>2701</v>
      </c>
      <c r="AE592" s="125" t="s">
        <v>2702</v>
      </c>
      <c r="AF592" s="7" t="s">
        <v>1212</v>
      </c>
      <c r="AG592" s="2">
        <v>13</v>
      </c>
      <c r="AH592" s="6" t="s">
        <v>899</v>
      </c>
      <c r="AI592" s="6" t="s">
        <v>836</v>
      </c>
      <c r="AJ592" s="78"/>
      <c r="AO592" s="91" t="s">
        <v>2528</v>
      </c>
      <c r="AQ592" s="141"/>
      <c r="AR592" s="107" t="s">
        <v>2570</v>
      </c>
      <c r="AS592" s="7"/>
      <c r="AT592" s="7"/>
      <c r="AU592" s="77"/>
      <c r="AV592" s="77"/>
      <c r="AW592" s="77"/>
      <c r="AX592" s="77"/>
      <c r="AY592" s="77"/>
      <c r="AZ592" s="77"/>
      <c r="BA592" s="77"/>
      <c r="BE592" s="186"/>
      <c r="BG592" s="78"/>
      <c r="BJ592" s="78"/>
      <c r="BN592" s="7" t="s">
        <v>807</v>
      </c>
      <c r="BO592" s="131" t="s">
        <v>2936</v>
      </c>
      <c r="BU592" s="77">
        <v>10128</v>
      </c>
      <c r="BV592" s="77">
        <v>12.5</v>
      </c>
      <c r="BW592" s="77">
        <v>10.5</v>
      </c>
      <c r="BX592" s="77">
        <v>0.4</v>
      </c>
      <c r="BY592" s="77"/>
      <c r="BZ592" s="77"/>
      <c r="CA592" s="77" t="s">
        <v>838</v>
      </c>
      <c r="CB592" s="78"/>
    </row>
    <row r="593" spans="1:80" x14ac:dyDescent="0.25">
      <c r="A593" s="96">
        <f t="shared" si="33"/>
        <v>587</v>
      </c>
      <c r="B593" s="134" t="s">
        <v>415</v>
      </c>
      <c r="D593" s="134" t="s">
        <v>2697</v>
      </c>
      <c r="E593" s="134" t="s">
        <v>2726</v>
      </c>
      <c r="F593" s="1">
        <f>F591+1</f>
        <v>386</v>
      </c>
      <c r="G593" s="86">
        <v>42991</v>
      </c>
      <c r="H593" s="87" t="s">
        <v>2698</v>
      </c>
      <c r="I593" s="134" t="s">
        <v>1526</v>
      </c>
      <c r="J593" s="134" t="s">
        <v>3</v>
      </c>
      <c r="K593" s="134" t="s">
        <v>14</v>
      </c>
      <c r="L593" s="87"/>
      <c r="M593" s="131" t="s">
        <v>2570</v>
      </c>
      <c r="N593" s="107"/>
      <c r="P593" s="87" t="str">
        <f>IF(COUNTIF(L593:O593,"=*")&gt;1,"Multiple", IF(L593="P","Surface",IF(M593="P", "Underground",IF(N593="P", "Placer", IF(O593="P", "Solution","")))))</f>
        <v>Underground</v>
      </c>
      <c r="Q593" s="95" t="s">
        <v>2768</v>
      </c>
      <c r="R593" s="93" t="s">
        <v>2570</v>
      </c>
      <c r="S593" s="33"/>
      <c r="T593" s="12">
        <v>44.291706388800002</v>
      </c>
      <c r="U593" s="13">
        <v>-107.958538176</v>
      </c>
      <c r="V593" s="144">
        <v>50</v>
      </c>
      <c r="W593" s="144">
        <v>92</v>
      </c>
      <c r="X593" s="137">
        <v>19</v>
      </c>
      <c r="Y593" s="138"/>
      <c r="Z593" s="134" t="s">
        <v>50</v>
      </c>
      <c r="AA593" s="87" t="s">
        <v>3206</v>
      </c>
      <c r="AB593" s="134" t="s">
        <v>7</v>
      </c>
      <c r="AC593" s="134" t="s">
        <v>7</v>
      </c>
      <c r="AD593" s="124" t="s">
        <v>2701</v>
      </c>
      <c r="AE593" s="125" t="s">
        <v>2702</v>
      </c>
      <c r="AJ593" s="107"/>
      <c r="AO593" s="88" t="s">
        <v>2528</v>
      </c>
      <c r="AQ593" s="136"/>
      <c r="AR593" s="107" t="s">
        <v>2570</v>
      </c>
      <c r="BE593" s="197"/>
      <c r="BG593" s="107"/>
      <c r="BJ593" s="107"/>
      <c r="BO593" s="131" t="s">
        <v>7</v>
      </c>
      <c r="BU593" s="76"/>
      <c r="BV593" s="76"/>
      <c r="BW593" s="76"/>
      <c r="BX593" s="76"/>
      <c r="BY593" s="76"/>
      <c r="BZ593" s="76"/>
      <c r="CA593" s="76"/>
      <c r="CB593" s="107"/>
    </row>
    <row r="594" spans="1:80" x14ac:dyDescent="0.25">
      <c r="A594" s="96">
        <f t="shared" si="33"/>
        <v>588</v>
      </c>
      <c r="B594" s="134" t="s">
        <v>416</v>
      </c>
      <c r="D594" s="134" t="s">
        <v>2697</v>
      </c>
      <c r="E594" s="134" t="s">
        <v>2726</v>
      </c>
      <c r="F594" s="1">
        <f t="shared" si="32"/>
        <v>387</v>
      </c>
      <c r="G594" s="86">
        <v>42991</v>
      </c>
      <c r="H594" s="87" t="s">
        <v>2698</v>
      </c>
      <c r="I594" s="134" t="s">
        <v>1527</v>
      </c>
      <c r="J594" s="134" t="s">
        <v>37</v>
      </c>
      <c r="K594" s="134" t="s">
        <v>20</v>
      </c>
      <c r="L594" s="87"/>
      <c r="M594" s="131" t="s">
        <v>2570</v>
      </c>
      <c r="N594" s="107"/>
      <c r="P594" s="87" t="str">
        <f>IF(COUNTIF(L594:O594,"=*")&gt;1,"Multiple", IF(L594="P","Surface",IF(M594="P", "Underground",IF(N594="P", "Placer", IF(O594="P", "Solution","")))))</f>
        <v>Underground</v>
      </c>
      <c r="Q594" s="95" t="s">
        <v>11</v>
      </c>
      <c r="R594" s="93" t="s">
        <v>2570</v>
      </c>
      <c r="S594" s="33"/>
      <c r="T594" s="12">
        <v>43.9370601448</v>
      </c>
      <c r="U594" s="13">
        <v>-104.206970025</v>
      </c>
      <c r="V594" s="144">
        <v>46</v>
      </c>
      <c r="W594" s="144">
        <v>61</v>
      </c>
      <c r="X594" s="137">
        <v>29</v>
      </c>
      <c r="Y594" s="138"/>
      <c r="Z594" s="134" t="s">
        <v>36</v>
      </c>
      <c r="AA594" s="87" t="s">
        <v>3205</v>
      </c>
      <c r="AB594" s="134" t="s">
        <v>22</v>
      </c>
      <c r="AC594" s="134" t="s">
        <v>6</v>
      </c>
      <c r="AD594" s="124" t="s">
        <v>2701</v>
      </c>
      <c r="AE594" s="125" t="s">
        <v>2702</v>
      </c>
      <c r="AG594" s="1">
        <v>6</v>
      </c>
      <c r="AH594" s="6" t="s">
        <v>832</v>
      </c>
      <c r="AI594" s="6" t="s">
        <v>833</v>
      </c>
      <c r="AJ594" s="107"/>
      <c r="AO594" s="88" t="s">
        <v>2528</v>
      </c>
      <c r="AQ594" s="136"/>
      <c r="AR594" s="107" t="s">
        <v>2570</v>
      </c>
      <c r="AU594" s="76">
        <v>1891</v>
      </c>
      <c r="AV594" s="76">
        <v>1912</v>
      </c>
      <c r="BA594" s="76">
        <v>1912</v>
      </c>
      <c r="BE594" s="184">
        <v>2499861</v>
      </c>
      <c r="BF594" s="97"/>
      <c r="BG594" s="107"/>
      <c r="BJ594" s="107"/>
      <c r="BM594" s="1" t="s">
        <v>2705</v>
      </c>
      <c r="BN594" s="6" t="s">
        <v>1528</v>
      </c>
      <c r="BO594" s="131" t="s">
        <v>3150</v>
      </c>
      <c r="BU594" s="76"/>
      <c r="BV594" s="76"/>
      <c r="BW594" s="76"/>
      <c r="BX594" s="76"/>
      <c r="BY594" s="76"/>
      <c r="BZ594" s="76"/>
      <c r="CA594" s="76"/>
      <c r="CB594" s="107"/>
    </row>
    <row r="595" spans="1:80" s="2" customFormat="1" x14ac:dyDescent="0.25">
      <c r="A595" s="96">
        <f t="shared" si="33"/>
        <v>589</v>
      </c>
      <c r="B595" s="135" t="s">
        <v>416</v>
      </c>
      <c r="C595" s="77" t="s">
        <v>2460</v>
      </c>
      <c r="D595" s="92" t="s">
        <v>2575</v>
      </c>
      <c r="E595" s="135"/>
      <c r="F595" s="2">
        <v>387</v>
      </c>
      <c r="G595" s="89">
        <v>42991</v>
      </c>
      <c r="H595" s="79" t="s">
        <v>2698</v>
      </c>
      <c r="I595" s="135" t="s">
        <v>1527</v>
      </c>
      <c r="J595" s="135" t="s">
        <v>37</v>
      </c>
      <c r="K595" s="135" t="s">
        <v>20</v>
      </c>
      <c r="L595" s="79"/>
      <c r="M595" s="139"/>
      <c r="N595" s="78"/>
      <c r="P595" s="79" t="str">
        <f>IF(COUNTIF(L595:O595,"=*")&gt;1,"Multiple", IF(L595="P","Surface",IF(M595="P", "Underground",IF(N595="P", "Placer", IF(O595="P", "Solution","")))))</f>
        <v/>
      </c>
      <c r="Q595" s="95" t="s">
        <v>2486</v>
      </c>
      <c r="R595" s="90" t="s">
        <v>2570</v>
      </c>
      <c r="S595" s="34"/>
      <c r="T595" s="26">
        <v>43.9370601448</v>
      </c>
      <c r="U595" s="27">
        <v>-104.206970025</v>
      </c>
      <c r="V595" s="145">
        <v>46</v>
      </c>
      <c r="W595" s="145">
        <v>61</v>
      </c>
      <c r="X595" s="142">
        <v>29</v>
      </c>
      <c r="Y595" s="143"/>
      <c r="Z595" s="135" t="s">
        <v>36</v>
      </c>
      <c r="AA595" s="87" t="s">
        <v>3205</v>
      </c>
      <c r="AB595" s="135" t="s">
        <v>22</v>
      </c>
      <c r="AC595" s="135" t="s">
        <v>6</v>
      </c>
      <c r="AD595" s="124" t="s">
        <v>2701</v>
      </c>
      <c r="AE595" s="125" t="s">
        <v>2702</v>
      </c>
      <c r="AF595" s="7"/>
      <c r="AG595" s="2">
        <v>6</v>
      </c>
      <c r="AH595" s="6" t="s">
        <v>832</v>
      </c>
      <c r="AI595" s="6" t="s">
        <v>833</v>
      </c>
      <c r="AJ595" s="78"/>
      <c r="AO595" s="91" t="s">
        <v>2528</v>
      </c>
      <c r="AQ595" s="141"/>
      <c r="AR595" s="107" t="s">
        <v>2570</v>
      </c>
      <c r="AS595" s="7"/>
      <c r="AT595" s="7"/>
      <c r="AU595" s="77">
        <v>1891</v>
      </c>
      <c r="AV595" s="77">
        <v>1912</v>
      </c>
      <c r="AW595" s="77"/>
      <c r="AX595" s="77"/>
      <c r="AY595" s="77"/>
      <c r="AZ595" s="77"/>
      <c r="BA595" s="77">
        <v>1912</v>
      </c>
      <c r="BE595" s="186"/>
      <c r="BF595" s="92"/>
      <c r="BG595" s="78"/>
      <c r="BJ595" s="78"/>
      <c r="BN595" s="7" t="s">
        <v>1528</v>
      </c>
      <c r="BO595" s="131" t="s">
        <v>3150</v>
      </c>
      <c r="BU595" s="77"/>
      <c r="BV595" s="77">
        <v>20.97</v>
      </c>
      <c r="BW595" s="77">
        <v>9.23</v>
      </c>
      <c r="BX595" s="77">
        <v>4.33</v>
      </c>
      <c r="BY595" s="77">
        <v>36.08</v>
      </c>
      <c r="BZ595" s="77">
        <v>33.72</v>
      </c>
      <c r="CA595" s="77" t="s">
        <v>1055</v>
      </c>
      <c r="CB595" s="78"/>
    </row>
    <row r="596" spans="1:80" x14ac:dyDescent="0.25">
      <c r="A596" s="96">
        <f t="shared" si="33"/>
        <v>590</v>
      </c>
      <c r="B596" s="134" t="s">
        <v>417</v>
      </c>
      <c r="D596" s="134" t="s">
        <v>2697</v>
      </c>
      <c r="E596" s="134" t="s">
        <v>2726</v>
      </c>
      <c r="F596" s="1">
        <f>F594+1</f>
        <v>388</v>
      </c>
      <c r="G596" s="86">
        <v>42991</v>
      </c>
      <c r="H596" s="87" t="s">
        <v>2698</v>
      </c>
      <c r="I596" s="134" t="s">
        <v>1529</v>
      </c>
      <c r="J596" s="134" t="s">
        <v>51</v>
      </c>
      <c r="K596" s="134" t="s">
        <v>14</v>
      </c>
      <c r="L596" s="87"/>
      <c r="M596" s="131" t="s">
        <v>2570</v>
      </c>
      <c r="N596" s="107"/>
      <c r="P596" s="87" t="str">
        <f>IF(COUNTIF(L596:O596,"=*")&gt;1,"Multiple", IF(L596="P","Surface",IF(M596="P", "Underground",IF(N596="P", "Placer", IF(O596="P", "Solution","")))))</f>
        <v>Underground</v>
      </c>
      <c r="Q596" s="95" t="s">
        <v>11</v>
      </c>
      <c r="R596" s="93" t="s">
        <v>2570</v>
      </c>
      <c r="S596" s="33"/>
      <c r="T596" s="12">
        <v>43.776013660799997</v>
      </c>
      <c r="U596" s="13">
        <v>-108.157723375</v>
      </c>
      <c r="V596" s="144">
        <v>44</v>
      </c>
      <c r="W596" s="144">
        <v>94</v>
      </c>
      <c r="X596" s="137">
        <v>20</v>
      </c>
      <c r="Y596" s="138"/>
      <c r="Z596" s="134" t="s">
        <v>92</v>
      </c>
      <c r="AA596" s="87" t="s">
        <v>3205</v>
      </c>
      <c r="AB596" s="134" t="s">
        <v>22</v>
      </c>
      <c r="AC596" s="134" t="s">
        <v>7</v>
      </c>
      <c r="AD596" s="124" t="s">
        <v>2701</v>
      </c>
      <c r="AE596" s="125" t="s">
        <v>2702</v>
      </c>
      <c r="AJ596" s="107"/>
      <c r="AO596" s="88" t="s">
        <v>2528</v>
      </c>
      <c r="AQ596" s="136"/>
      <c r="AR596" s="107" t="s">
        <v>2570</v>
      </c>
      <c r="AS596" s="6" t="s">
        <v>1530</v>
      </c>
      <c r="AT596" s="6" t="s">
        <v>1530</v>
      </c>
      <c r="AU596" s="76">
        <v>1934</v>
      </c>
      <c r="AV596" s="76">
        <v>1934</v>
      </c>
      <c r="BA596" s="76">
        <v>1934</v>
      </c>
      <c r="BE596" s="184"/>
      <c r="BG596" s="107"/>
      <c r="BJ596" s="107"/>
      <c r="BN596" s="23"/>
      <c r="BO596" s="131" t="s">
        <v>2714</v>
      </c>
      <c r="BU596" s="76"/>
      <c r="BV596" s="76"/>
      <c r="BW596" s="76"/>
      <c r="BX596" s="76"/>
      <c r="BY596" s="76"/>
      <c r="BZ596" s="76"/>
      <c r="CA596" s="76"/>
      <c r="CB596" s="107"/>
    </row>
    <row r="597" spans="1:80" x14ac:dyDescent="0.25">
      <c r="A597" s="96">
        <f t="shared" si="33"/>
        <v>591</v>
      </c>
      <c r="B597" s="134" t="s">
        <v>1531</v>
      </c>
      <c r="D597" s="134" t="s">
        <v>2697</v>
      </c>
      <c r="E597" s="134" t="s">
        <v>3219</v>
      </c>
      <c r="F597" s="1">
        <f t="shared" si="32"/>
        <v>389</v>
      </c>
      <c r="G597" s="86">
        <v>42991</v>
      </c>
      <c r="H597" s="87" t="s">
        <v>2698</v>
      </c>
      <c r="I597" s="134"/>
      <c r="J597" s="134" t="s">
        <v>1534</v>
      </c>
      <c r="K597" s="134" t="s">
        <v>78</v>
      </c>
      <c r="L597" s="131" t="s">
        <v>2570</v>
      </c>
      <c r="N597" s="107"/>
      <c r="P597" s="87" t="str">
        <f>IF(COUNTIF(L597:O597,"=*")&gt;1,"Multiple", IF(L597="P","Surface",IF(M597="P", "Underground",IF(N597="P", "Placer", IF(O597="P", "Solution","")))))</f>
        <v>Surface</v>
      </c>
      <c r="Q597" s="95" t="s">
        <v>3181</v>
      </c>
      <c r="R597" s="93" t="s">
        <v>2260</v>
      </c>
      <c r="S597" s="148">
        <v>6728.73</v>
      </c>
      <c r="T597" s="12">
        <v>41.718941999999998</v>
      </c>
      <c r="U597" s="9">
        <v>-108.80372699999999</v>
      </c>
      <c r="V597" s="136">
        <v>21</v>
      </c>
      <c r="W597" s="136">
        <v>102</v>
      </c>
      <c r="X597" s="137">
        <v>18</v>
      </c>
      <c r="Y597" s="138"/>
      <c r="Z597" s="134" t="s">
        <v>23</v>
      </c>
      <c r="AA597" s="87" t="s">
        <v>3205</v>
      </c>
      <c r="AB597" s="134" t="s">
        <v>80</v>
      </c>
      <c r="AC597" s="134" t="s">
        <v>1532</v>
      </c>
      <c r="AD597" s="124" t="s">
        <v>2701</v>
      </c>
      <c r="AE597" s="125" t="s">
        <v>2702</v>
      </c>
      <c r="AH597" s="6" t="s">
        <v>2763</v>
      </c>
      <c r="AI597" s="6" t="s">
        <v>846</v>
      </c>
      <c r="AJ597" s="107"/>
      <c r="AO597" s="88" t="s">
        <v>2528</v>
      </c>
      <c r="AQ597" s="136"/>
      <c r="AR597" s="107" t="s">
        <v>2570</v>
      </c>
      <c r="AS597" s="6" t="s">
        <v>3046</v>
      </c>
      <c r="AT597" s="7" t="s">
        <v>3047</v>
      </c>
      <c r="AU597" s="76">
        <v>1990</v>
      </c>
      <c r="AV597" s="76">
        <v>2012</v>
      </c>
      <c r="AW597" s="76">
        <v>2012</v>
      </c>
      <c r="AX597" s="76">
        <v>2015</v>
      </c>
      <c r="AY597" s="76">
        <v>2015</v>
      </c>
      <c r="AZ597" s="76">
        <v>2017</v>
      </c>
      <c r="BA597" s="76">
        <v>2017</v>
      </c>
      <c r="BB597" s="1" t="s">
        <v>3175</v>
      </c>
      <c r="BE597" s="184">
        <v>2526902</v>
      </c>
      <c r="BG597" s="107"/>
      <c r="BJ597" s="107"/>
      <c r="BN597" s="134" t="s">
        <v>961</v>
      </c>
      <c r="BO597" s="131" t="s">
        <v>1533</v>
      </c>
      <c r="BU597" s="76"/>
      <c r="BV597" s="76"/>
      <c r="BW597" s="76"/>
      <c r="BX597" s="76"/>
      <c r="BY597" s="76"/>
      <c r="BZ597" s="76"/>
      <c r="CA597" s="76"/>
      <c r="CB597" s="107"/>
    </row>
    <row r="598" spans="1:80" s="2" customFormat="1" x14ac:dyDescent="0.25">
      <c r="A598" s="96">
        <f t="shared" si="33"/>
        <v>592</v>
      </c>
      <c r="B598" s="135" t="s">
        <v>1531</v>
      </c>
      <c r="C598" s="77" t="s">
        <v>2460</v>
      </c>
      <c r="D598" s="92" t="s">
        <v>2575</v>
      </c>
      <c r="E598" s="135"/>
      <c r="F598" s="2">
        <v>389</v>
      </c>
      <c r="G598" s="89">
        <v>42991</v>
      </c>
      <c r="H598" s="79" t="s">
        <v>2698</v>
      </c>
      <c r="I598" s="135"/>
      <c r="J598" s="135" t="s">
        <v>1534</v>
      </c>
      <c r="K598" s="135" t="s">
        <v>78</v>
      </c>
      <c r="L598" s="139"/>
      <c r="M598" s="77"/>
      <c r="N598" s="78"/>
      <c r="P598" s="79" t="str">
        <f>IF(COUNTIF(L598:O598,"=*")&gt;1,"Multiple", IF(L598="P","Surface",IF(M598="P", "Underground",IF(N598="P", "Placer", IF(O598="P", "Solution","")))))</f>
        <v/>
      </c>
      <c r="Q598" s="95" t="s">
        <v>2486</v>
      </c>
      <c r="R598" s="90" t="s">
        <v>2570</v>
      </c>
      <c r="S598" s="147"/>
      <c r="T598" s="26">
        <v>41.718941999999998</v>
      </c>
      <c r="U598" s="19">
        <v>-108.80372699999999</v>
      </c>
      <c r="V598" s="141">
        <v>21</v>
      </c>
      <c r="W598" s="141">
        <v>102</v>
      </c>
      <c r="X598" s="142">
        <v>18</v>
      </c>
      <c r="Y598" s="143"/>
      <c r="Z598" s="135" t="s">
        <v>23</v>
      </c>
      <c r="AA598" s="87" t="s">
        <v>3205</v>
      </c>
      <c r="AB598" s="135" t="s">
        <v>80</v>
      </c>
      <c r="AC598" s="135" t="s">
        <v>1532</v>
      </c>
      <c r="AD598" s="124" t="s">
        <v>2701</v>
      </c>
      <c r="AE598" s="125" t="s">
        <v>2702</v>
      </c>
      <c r="AF598" s="7"/>
      <c r="AH598" s="6" t="s">
        <v>2763</v>
      </c>
      <c r="AI598" s="6" t="s">
        <v>846</v>
      </c>
      <c r="AJ598" s="78"/>
      <c r="AO598" s="91" t="s">
        <v>2528</v>
      </c>
      <c r="AQ598" s="141"/>
      <c r="AR598" s="107" t="s">
        <v>2570</v>
      </c>
      <c r="AS598" s="6" t="s">
        <v>3046</v>
      </c>
      <c r="AT598" s="7" t="s">
        <v>3047</v>
      </c>
      <c r="AU598" s="76">
        <v>1990</v>
      </c>
      <c r="AV598" s="76">
        <v>2012</v>
      </c>
      <c r="AW598" s="77">
        <v>2012</v>
      </c>
      <c r="AX598" s="77">
        <v>2015</v>
      </c>
      <c r="AY598" s="77">
        <v>2015</v>
      </c>
      <c r="AZ598" s="76">
        <v>2017</v>
      </c>
      <c r="BA598" s="76">
        <v>2017</v>
      </c>
      <c r="BB598" s="1" t="s">
        <v>3175</v>
      </c>
      <c r="BE598" s="193"/>
      <c r="BG598" s="78"/>
      <c r="BJ598" s="78"/>
      <c r="BN598" s="135" t="s">
        <v>961</v>
      </c>
      <c r="BO598" s="139" t="s">
        <v>1533</v>
      </c>
      <c r="BU598" s="77">
        <v>9990</v>
      </c>
      <c r="BV598" s="77"/>
      <c r="BW598" s="77"/>
      <c r="BX598" s="77">
        <v>0.9</v>
      </c>
      <c r="BY598" s="77"/>
      <c r="BZ598" s="77"/>
      <c r="CA598" s="76" t="s">
        <v>830</v>
      </c>
      <c r="CB598" s="78"/>
    </row>
    <row r="599" spans="1:80" x14ac:dyDescent="0.25">
      <c r="A599" s="96">
        <f t="shared" si="33"/>
        <v>593</v>
      </c>
      <c r="B599" s="134" t="s">
        <v>418</v>
      </c>
      <c r="D599" s="134" t="s">
        <v>2697</v>
      </c>
      <c r="E599" s="134" t="s">
        <v>2726</v>
      </c>
      <c r="F599" s="1">
        <f>F597+1</f>
        <v>390</v>
      </c>
      <c r="G599" s="86">
        <v>42991</v>
      </c>
      <c r="H599" s="87" t="s">
        <v>2698</v>
      </c>
      <c r="I599" s="134" t="s">
        <v>394</v>
      </c>
      <c r="J599" s="134" t="s">
        <v>56</v>
      </c>
      <c r="K599" s="134" t="s">
        <v>57</v>
      </c>
      <c r="L599" s="87"/>
      <c r="M599" s="131" t="s">
        <v>2570</v>
      </c>
      <c r="N599" s="107"/>
      <c r="P599" s="87" t="str">
        <f>IF(COUNTIF(L599:O599,"=*")&gt;1,"Multiple", IF(L599="P","Surface",IF(M599="P", "Underground",IF(N599="P", "Placer", IF(O599="P", "Solution","")))))</f>
        <v>Underground</v>
      </c>
      <c r="Q599" s="95" t="s">
        <v>11</v>
      </c>
      <c r="R599" s="93" t="s">
        <v>2570</v>
      </c>
      <c r="S599" s="33"/>
      <c r="T599" s="12">
        <v>41.295258599199997</v>
      </c>
      <c r="U599" s="13">
        <v>-110.743441331</v>
      </c>
      <c r="V599" s="144">
        <v>15</v>
      </c>
      <c r="W599" s="144">
        <v>118</v>
      </c>
      <c r="X599" s="137">
        <v>8</v>
      </c>
      <c r="Y599" s="138"/>
      <c r="Z599" s="134" t="s">
        <v>55</v>
      </c>
      <c r="AA599" s="87" t="s">
        <v>3205</v>
      </c>
      <c r="AB599" s="134" t="s">
        <v>22</v>
      </c>
      <c r="AC599" s="134" t="s">
        <v>7</v>
      </c>
      <c r="AD599" s="124" t="s">
        <v>2701</v>
      </c>
      <c r="AE599" s="125" t="s">
        <v>2702</v>
      </c>
      <c r="AH599" s="6" t="s">
        <v>115</v>
      </c>
      <c r="AI599" s="6" t="s">
        <v>846</v>
      </c>
      <c r="AJ599" s="107"/>
      <c r="AO599" s="88" t="s">
        <v>2528</v>
      </c>
      <c r="AQ599" s="136"/>
      <c r="AR599" s="107" t="s">
        <v>2570</v>
      </c>
      <c r="AS599" s="6" t="s">
        <v>1537</v>
      </c>
      <c r="AT599" s="6" t="s">
        <v>1537</v>
      </c>
      <c r="AU599" s="76">
        <v>1932</v>
      </c>
      <c r="AV599" s="76">
        <v>1955</v>
      </c>
      <c r="BA599" s="76">
        <v>1955</v>
      </c>
      <c r="BE599" s="184">
        <v>28492</v>
      </c>
      <c r="BF599" s="97"/>
      <c r="BG599" s="107"/>
      <c r="BJ599" s="107"/>
      <c r="BM599" s="1" t="s">
        <v>2705</v>
      </c>
      <c r="BO599" s="131" t="s">
        <v>2714</v>
      </c>
      <c r="BR599" s="15" t="s">
        <v>1536</v>
      </c>
      <c r="BU599" s="76"/>
      <c r="BV599" s="76"/>
      <c r="BW599" s="76"/>
      <c r="BX599" s="76"/>
      <c r="BY599" s="76"/>
      <c r="BZ599" s="76"/>
      <c r="CA599" s="76"/>
      <c r="CB599" s="107"/>
    </row>
    <row r="600" spans="1:80" x14ac:dyDescent="0.25">
      <c r="A600" s="96">
        <f t="shared" si="33"/>
        <v>594</v>
      </c>
      <c r="B600" s="134" t="s">
        <v>419</v>
      </c>
      <c r="D600" s="134" t="s">
        <v>2697</v>
      </c>
      <c r="E600" s="134" t="s">
        <v>2726</v>
      </c>
      <c r="F600" s="1">
        <v>391</v>
      </c>
      <c r="G600" s="86">
        <v>42991</v>
      </c>
      <c r="H600" s="87" t="s">
        <v>2698</v>
      </c>
      <c r="I600" s="134" t="s">
        <v>1539</v>
      </c>
      <c r="J600" s="134" t="s">
        <v>48</v>
      </c>
      <c r="K600" s="134" t="s">
        <v>24</v>
      </c>
      <c r="L600" s="87"/>
      <c r="M600" s="131" t="s">
        <v>2570</v>
      </c>
      <c r="N600" s="107"/>
      <c r="P600" s="87" t="str">
        <f>IF(COUNTIF(L600:O600,"=*")&gt;1,"Multiple", IF(L600="P","Surface",IF(M600="P", "Underground",IF(N600="P", "Placer", IF(O600="P", "Solution","")))))</f>
        <v>Underground</v>
      </c>
      <c r="Q600" s="95" t="s">
        <v>2768</v>
      </c>
      <c r="R600" s="93" t="s">
        <v>2570</v>
      </c>
      <c r="S600" s="33"/>
      <c r="T600" s="12">
        <v>41.451968825800002</v>
      </c>
      <c r="U600" s="13">
        <v>-109.222977766</v>
      </c>
      <c r="V600" s="144">
        <v>17</v>
      </c>
      <c r="W600" s="144">
        <v>105</v>
      </c>
      <c r="X600" s="137">
        <v>14</v>
      </c>
      <c r="Y600" s="138"/>
      <c r="Z600" s="134" t="s">
        <v>23</v>
      </c>
      <c r="AA600" s="87" t="s">
        <v>3205</v>
      </c>
      <c r="AB600" s="134" t="s">
        <v>7</v>
      </c>
      <c r="AC600" s="134" t="s">
        <v>7</v>
      </c>
      <c r="AD600" s="124" t="s">
        <v>2701</v>
      </c>
      <c r="AE600" s="125" t="s">
        <v>2702</v>
      </c>
      <c r="AG600" s="1">
        <v>4</v>
      </c>
      <c r="AH600" s="6" t="s">
        <v>831</v>
      </c>
      <c r="AI600" s="6" t="s">
        <v>846</v>
      </c>
      <c r="AJ600" s="107"/>
      <c r="AM600" s="203"/>
      <c r="AN600" s="203"/>
      <c r="AO600" s="88" t="s">
        <v>2528</v>
      </c>
      <c r="AP600" s="203"/>
      <c r="AQ600" s="136"/>
      <c r="AR600" s="107" t="s">
        <v>2570</v>
      </c>
      <c r="BE600" s="184"/>
      <c r="BG600" s="107"/>
      <c r="BJ600" s="107"/>
      <c r="BO600" s="131" t="s">
        <v>3115</v>
      </c>
      <c r="BU600" s="207"/>
      <c r="BV600" s="207"/>
      <c r="BW600" s="207"/>
      <c r="BX600" s="207"/>
      <c r="BY600" s="207"/>
      <c r="BZ600" s="207"/>
      <c r="CA600" s="207"/>
      <c r="CB600" s="107"/>
    </row>
    <row r="601" spans="1:80" s="2" customFormat="1" x14ac:dyDescent="0.25">
      <c r="A601" s="96">
        <f t="shared" si="33"/>
        <v>595</v>
      </c>
      <c r="B601" s="135" t="s">
        <v>419</v>
      </c>
      <c r="C601" s="77" t="s">
        <v>1538</v>
      </c>
      <c r="D601" s="92" t="s">
        <v>2575</v>
      </c>
      <c r="E601" s="135"/>
      <c r="F601" s="2">
        <f>F599+1</f>
        <v>391</v>
      </c>
      <c r="G601" s="89">
        <v>42991</v>
      </c>
      <c r="H601" s="79" t="s">
        <v>2698</v>
      </c>
      <c r="I601" s="135" t="s">
        <v>1539</v>
      </c>
      <c r="J601" s="135" t="s">
        <v>48</v>
      </c>
      <c r="K601" s="135" t="s">
        <v>24</v>
      </c>
      <c r="L601" s="79"/>
      <c r="M601" s="139"/>
      <c r="N601" s="78"/>
      <c r="P601" s="79" t="str">
        <f>IF(COUNTIF(L601:O601,"=*")&gt;1,"Multiple", IF(L601="P","Surface",IF(M601="P", "Underground",IF(N601="P", "Placer", IF(O601="P", "Solution","")))))</f>
        <v/>
      </c>
      <c r="Q601" s="95" t="s">
        <v>2486</v>
      </c>
      <c r="R601" s="90" t="s">
        <v>2570</v>
      </c>
      <c r="S601" s="34"/>
      <c r="T601" s="26">
        <v>41.451968825800002</v>
      </c>
      <c r="U601" s="27">
        <v>-109.222977766</v>
      </c>
      <c r="V601" s="145">
        <v>17</v>
      </c>
      <c r="W601" s="145">
        <v>105</v>
      </c>
      <c r="X601" s="142">
        <v>14</v>
      </c>
      <c r="Y601" s="143"/>
      <c r="Z601" s="135" t="s">
        <v>23</v>
      </c>
      <c r="AA601" s="87" t="s">
        <v>3205</v>
      </c>
      <c r="AB601" s="135" t="s">
        <v>7</v>
      </c>
      <c r="AC601" s="135" t="s">
        <v>7</v>
      </c>
      <c r="AD601" s="124" t="s">
        <v>2701</v>
      </c>
      <c r="AE601" s="125" t="s">
        <v>2702</v>
      </c>
      <c r="AF601" s="7"/>
      <c r="AG601" s="2">
        <v>4</v>
      </c>
      <c r="AH601" s="6" t="s">
        <v>831</v>
      </c>
      <c r="AI601" s="6" t="s">
        <v>846</v>
      </c>
      <c r="AJ601" s="78"/>
      <c r="AM601" s="205"/>
      <c r="AN601" s="205"/>
      <c r="AO601" s="91" t="s">
        <v>2528</v>
      </c>
      <c r="AP601" s="205"/>
      <c r="AQ601" s="141"/>
      <c r="AR601" s="107" t="s">
        <v>2570</v>
      </c>
      <c r="AS601" s="7"/>
      <c r="AT601" s="7"/>
      <c r="AU601" s="77" t="s">
        <v>807</v>
      </c>
      <c r="AV601" s="77"/>
      <c r="AW601" s="77"/>
      <c r="AX601" s="77"/>
      <c r="AY601" s="77"/>
      <c r="AZ601" s="77"/>
      <c r="BA601" s="77"/>
      <c r="BE601" s="186"/>
      <c r="BG601" s="78"/>
      <c r="BJ601" s="78"/>
      <c r="BN601" s="7"/>
      <c r="BO601" s="131" t="s">
        <v>3115</v>
      </c>
      <c r="BU601" s="212">
        <v>7891</v>
      </c>
      <c r="BV601" s="212">
        <v>3.7</v>
      </c>
      <c r="BW601" s="212">
        <v>24.2</v>
      </c>
      <c r="BX601" s="212">
        <v>0.49</v>
      </c>
      <c r="BY601" s="212">
        <v>32.14</v>
      </c>
      <c r="BZ601" s="212">
        <v>39.96</v>
      </c>
      <c r="CA601" s="212" t="s">
        <v>830</v>
      </c>
      <c r="CB601" s="78"/>
    </row>
    <row r="602" spans="1:80" x14ac:dyDescent="0.25">
      <c r="A602" s="96">
        <f t="shared" si="33"/>
        <v>596</v>
      </c>
      <c r="B602" s="134" t="s">
        <v>420</v>
      </c>
      <c r="D602" s="134" t="s">
        <v>2697</v>
      </c>
      <c r="E602" s="134" t="s">
        <v>2726</v>
      </c>
      <c r="F602" s="1">
        <f t="shared" si="32"/>
        <v>392</v>
      </c>
      <c r="G602" s="86">
        <v>42991</v>
      </c>
      <c r="H602" s="87" t="s">
        <v>2698</v>
      </c>
      <c r="I602" s="134" t="s">
        <v>1540</v>
      </c>
      <c r="J602" s="134" t="s">
        <v>31</v>
      </c>
      <c r="K602" s="134" t="s">
        <v>16</v>
      </c>
      <c r="L602" s="87"/>
      <c r="M602" s="131" t="s">
        <v>2570</v>
      </c>
      <c r="N602" s="107"/>
      <c r="P602" s="87" t="str">
        <f>IF(COUNTIF(L602:O602,"=*")&gt;1,"Multiple", IF(L602="P","Surface",IF(M602="P", "Underground",IF(N602="P", "Placer", IF(O602="P", "Solution","")))))</f>
        <v>Underground</v>
      </c>
      <c r="Q602" s="95" t="s">
        <v>11</v>
      </c>
      <c r="R602" s="93" t="s">
        <v>2570</v>
      </c>
      <c r="S602" s="33"/>
      <c r="T602" s="12">
        <v>44.283686895400002</v>
      </c>
      <c r="U602" s="13">
        <v>-105.518939601</v>
      </c>
      <c r="V602" s="144">
        <v>50</v>
      </c>
      <c r="W602" s="144">
        <v>72</v>
      </c>
      <c r="X602" s="137">
        <v>28</v>
      </c>
      <c r="Y602" s="138"/>
      <c r="Z602" s="134" t="s">
        <v>30</v>
      </c>
      <c r="AA602" s="87" t="s">
        <v>3206</v>
      </c>
      <c r="AB602" s="134" t="s">
        <v>22</v>
      </c>
      <c r="AC602" s="134" t="s">
        <v>7</v>
      </c>
      <c r="AD602" s="124" t="s">
        <v>2701</v>
      </c>
      <c r="AE602" s="125" t="s">
        <v>2702</v>
      </c>
      <c r="AF602" s="6" t="s">
        <v>216</v>
      </c>
      <c r="AG602" s="1">
        <v>25</v>
      </c>
      <c r="AH602" s="6" t="s">
        <v>805</v>
      </c>
      <c r="AI602" s="6" t="s">
        <v>835</v>
      </c>
      <c r="AJ602" s="107"/>
      <c r="AO602" s="88" t="s">
        <v>2528</v>
      </c>
      <c r="AQ602" s="136"/>
      <c r="AR602" s="107" t="s">
        <v>2570</v>
      </c>
      <c r="BE602" s="197"/>
      <c r="BG602" s="107"/>
      <c r="BJ602" s="107"/>
      <c r="BO602" s="131" t="s">
        <v>7</v>
      </c>
      <c r="BU602" s="76"/>
      <c r="BV602" s="76"/>
      <c r="BW602" s="76"/>
      <c r="BX602" s="76"/>
      <c r="BY602" s="76"/>
      <c r="BZ602" s="76"/>
      <c r="CA602" s="207" t="s">
        <v>854</v>
      </c>
      <c r="CB602" s="107"/>
    </row>
    <row r="603" spans="1:80" x14ac:dyDescent="0.25">
      <c r="A603" s="96">
        <f t="shared" si="33"/>
        <v>597</v>
      </c>
      <c r="B603" s="134" t="s">
        <v>421</v>
      </c>
      <c r="D603" s="134" t="s">
        <v>2697</v>
      </c>
      <c r="E603" s="134" t="s">
        <v>2726</v>
      </c>
      <c r="F603" s="1">
        <f t="shared" si="32"/>
        <v>393</v>
      </c>
      <c r="G603" s="86">
        <v>42991</v>
      </c>
      <c r="H603" s="87" t="s">
        <v>2698</v>
      </c>
      <c r="I603" s="134"/>
      <c r="J603" s="134" t="s">
        <v>31</v>
      </c>
      <c r="K603" s="134" t="s">
        <v>16</v>
      </c>
      <c r="L603" s="131" t="s">
        <v>2570</v>
      </c>
      <c r="N603" s="107"/>
      <c r="P603" s="87" t="str">
        <f>IF(COUNTIF(L603:O603,"=*")&gt;1,"Multiple", IF(L603="P","Surface",IF(M603="P", "Underground",IF(N603="P", "Placer", IF(O603="P", "Solution","")))))</f>
        <v>Surface</v>
      </c>
      <c r="Q603" s="95" t="s">
        <v>3181</v>
      </c>
      <c r="R603" s="93" t="s">
        <v>2570</v>
      </c>
      <c r="S603" s="33"/>
      <c r="T603" s="12">
        <v>43.8181378767</v>
      </c>
      <c r="U603" s="13">
        <v>-105.27111908800001</v>
      </c>
      <c r="V603" s="144">
        <v>44</v>
      </c>
      <c r="W603" s="144">
        <v>70</v>
      </c>
      <c r="X603" s="137">
        <v>4</v>
      </c>
      <c r="Y603" s="138"/>
      <c r="Z603" s="134" t="s">
        <v>30</v>
      </c>
      <c r="AA603" s="87" t="s">
        <v>3206</v>
      </c>
      <c r="AB603" s="134" t="s">
        <v>80</v>
      </c>
      <c r="AC603" s="134" t="s">
        <v>7</v>
      </c>
      <c r="AD603" s="124" t="s">
        <v>2701</v>
      </c>
      <c r="AE603" s="125" t="s">
        <v>2702</v>
      </c>
      <c r="AF603" s="6" t="s">
        <v>802</v>
      </c>
      <c r="AH603" s="6" t="s">
        <v>806</v>
      </c>
      <c r="AI603" s="6" t="s">
        <v>836</v>
      </c>
      <c r="AJ603" s="107"/>
      <c r="AO603" s="88" t="s">
        <v>2528</v>
      </c>
      <c r="AQ603" s="136"/>
      <c r="AR603" s="107" t="s">
        <v>2570</v>
      </c>
      <c r="AS603" s="6" t="s">
        <v>1541</v>
      </c>
      <c r="AT603" s="6" t="s">
        <v>1541</v>
      </c>
      <c r="BE603" s="197"/>
      <c r="BG603" s="107"/>
      <c r="BJ603" s="107"/>
      <c r="BO603" s="131" t="s">
        <v>7</v>
      </c>
      <c r="BU603" s="76"/>
      <c r="BV603" s="76"/>
      <c r="BW603" s="76"/>
      <c r="BX603" s="76"/>
      <c r="BY603" s="76"/>
      <c r="BZ603" s="76"/>
      <c r="CA603" s="76"/>
      <c r="CB603" s="107"/>
    </row>
    <row r="604" spans="1:80" x14ac:dyDescent="0.25">
      <c r="A604" s="96">
        <f t="shared" si="33"/>
        <v>598</v>
      </c>
      <c r="B604" s="134" t="s">
        <v>1542</v>
      </c>
      <c r="D604" s="134" t="s">
        <v>61</v>
      </c>
      <c r="E604" s="134" t="s">
        <v>2726</v>
      </c>
      <c r="F604" s="1">
        <f t="shared" si="32"/>
        <v>394</v>
      </c>
      <c r="G604" s="86">
        <v>42991</v>
      </c>
      <c r="H604" s="87" t="s">
        <v>2698</v>
      </c>
      <c r="I604" s="134"/>
      <c r="J604" s="134"/>
      <c r="K604" s="134" t="s">
        <v>16</v>
      </c>
      <c r="L604" s="87"/>
      <c r="M604" s="131" t="s">
        <v>2570</v>
      </c>
      <c r="N604" s="107"/>
      <c r="P604" s="87" t="str">
        <f>IF(COUNTIF(L604:O604,"=*")&gt;1,"Multiple", IF(L604="P","Surface",IF(M604="P", "Underground",IF(N604="P", "Placer", IF(O604="P", "Solution","")))))</f>
        <v>Underground</v>
      </c>
      <c r="Q604" s="95" t="s">
        <v>2771</v>
      </c>
      <c r="R604" s="93" t="s">
        <v>2570</v>
      </c>
      <c r="S604" s="33"/>
      <c r="T604" s="12">
        <v>43.6981318331</v>
      </c>
      <c r="U604" s="13">
        <v>-106.118138789</v>
      </c>
      <c r="V604" s="136">
        <v>43</v>
      </c>
      <c r="W604" s="136">
        <v>77</v>
      </c>
      <c r="X604" s="137">
        <v>16</v>
      </c>
      <c r="Y604" s="138"/>
      <c r="Z604" s="134" t="s">
        <v>29</v>
      </c>
      <c r="AA604" s="87" t="s">
        <v>3206</v>
      </c>
      <c r="AB604" s="134"/>
      <c r="AC604" s="134"/>
      <c r="AD604" s="124" t="s">
        <v>2701</v>
      </c>
      <c r="AE604" s="125" t="s">
        <v>2702</v>
      </c>
      <c r="AF604" s="236"/>
      <c r="AH604" s="236" t="s">
        <v>805</v>
      </c>
      <c r="AI604" s="236" t="s">
        <v>835</v>
      </c>
      <c r="AJ604" s="107"/>
      <c r="AO604" s="88" t="s">
        <v>2528</v>
      </c>
      <c r="AQ604" s="136"/>
      <c r="AR604" s="107" t="s">
        <v>2856</v>
      </c>
      <c r="BE604" s="184"/>
      <c r="BG604" s="107"/>
      <c r="BJ604" s="107"/>
      <c r="BN604" s="134" t="s">
        <v>961</v>
      </c>
      <c r="BO604" s="131"/>
      <c r="BU604" s="76"/>
      <c r="BV604" s="76"/>
      <c r="BW604" s="76"/>
      <c r="BX604" s="76"/>
      <c r="BY604" s="76"/>
      <c r="BZ604" s="76"/>
      <c r="CA604" s="76"/>
      <c r="CB604" s="107"/>
    </row>
    <row r="605" spans="1:80" x14ac:dyDescent="0.25">
      <c r="A605" s="96">
        <f t="shared" si="33"/>
        <v>599</v>
      </c>
      <c r="B605" s="134" t="s">
        <v>422</v>
      </c>
      <c r="D605" s="134" t="s">
        <v>2697</v>
      </c>
      <c r="E605" s="134" t="s">
        <v>2726</v>
      </c>
      <c r="F605" s="1">
        <f t="shared" si="32"/>
        <v>395</v>
      </c>
      <c r="G605" s="86">
        <v>42991</v>
      </c>
      <c r="H605" s="87" t="s">
        <v>2698</v>
      </c>
      <c r="I605" s="134" t="s">
        <v>2409</v>
      </c>
      <c r="J605" s="134" t="s">
        <v>59</v>
      </c>
      <c r="K605" s="134" t="s">
        <v>57</v>
      </c>
      <c r="L605" s="87"/>
      <c r="M605" s="131" t="s">
        <v>2570</v>
      </c>
      <c r="N605" s="107"/>
      <c r="P605" s="87" t="str">
        <f>IF(COUNTIF(L605:O605,"=*")&gt;1,"Multiple", IF(L605="P","Surface",IF(M605="P", "Underground",IF(N605="P", "Placer", IF(O605="P", "Solution","")))))</f>
        <v>Underground</v>
      </c>
      <c r="Q605" s="95" t="s">
        <v>11</v>
      </c>
      <c r="R605" s="93" t="s">
        <v>2570</v>
      </c>
      <c r="S605" s="33"/>
      <c r="T605" s="12">
        <v>41.819626363499999</v>
      </c>
      <c r="U605" s="13">
        <v>-110.527077529</v>
      </c>
      <c r="V605" s="144">
        <v>21</v>
      </c>
      <c r="W605" s="144">
        <v>116</v>
      </c>
      <c r="X605" s="137">
        <v>12</v>
      </c>
      <c r="Y605" s="138"/>
      <c r="Z605" s="134" t="s">
        <v>84</v>
      </c>
      <c r="AA605" s="87" t="s">
        <v>3205</v>
      </c>
      <c r="AB605" s="134" t="s">
        <v>22</v>
      </c>
      <c r="AC605" s="134" t="s">
        <v>6</v>
      </c>
      <c r="AD605" s="124" t="s">
        <v>2701</v>
      </c>
      <c r="AE605" s="125" t="s">
        <v>2702</v>
      </c>
      <c r="AF605" s="187" t="s">
        <v>1544</v>
      </c>
      <c r="AG605" s="1">
        <v>7</v>
      </c>
      <c r="AH605" s="6" t="s">
        <v>233</v>
      </c>
      <c r="AI605" s="187" t="s">
        <v>846</v>
      </c>
      <c r="AJ605" s="107"/>
      <c r="AO605" s="88" t="s">
        <v>2528</v>
      </c>
      <c r="AQ605" s="136"/>
      <c r="AR605" s="107" t="s">
        <v>2570</v>
      </c>
      <c r="AS605" s="6" t="s">
        <v>1543</v>
      </c>
      <c r="AT605" s="6" t="s">
        <v>1543</v>
      </c>
      <c r="AU605" s="76">
        <v>1915</v>
      </c>
      <c r="AV605" s="76">
        <v>1922</v>
      </c>
      <c r="BA605" s="76">
        <v>1922</v>
      </c>
      <c r="BE605" s="184">
        <v>147783</v>
      </c>
      <c r="BF605" s="97"/>
      <c r="BG605" s="107"/>
      <c r="BJ605" s="107"/>
      <c r="BM605" s="1" t="s">
        <v>2705</v>
      </c>
      <c r="BN605" s="6" t="s">
        <v>1545</v>
      </c>
      <c r="BO605" s="131" t="s">
        <v>2714</v>
      </c>
      <c r="BU605" s="76"/>
      <c r="BV605" s="76"/>
      <c r="BW605" s="76"/>
      <c r="BX605" s="76"/>
      <c r="BY605" s="76"/>
      <c r="BZ605" s="76"/>
      <c r="CA605" s="76" t="s">
        <v>841</v>
      </c>
      <c r="CB605" s="107"/>
    </row>
    <row r="606" spans="1:80" x14ac:dyDescent="0.25">
      <c r="A606" s="96">
        <f t="shared" si="33"/>
        <v>600</v>
      </c>
      <c r="B606" s="134" t="s">
        <v>423</v>
      </c>
      <c r="D606" s="134" t="s">
        <v>2697</v>
      </c>
      <c r="E606" s="134" t="s">
        <v>2726</v>
      </c>
      <c r="F606" s="1">
        <f t="shared" si="32"/>
        <v>396</v>
      </c>
      <c r="G606" s="86">
        <v>42991</v>
      </c>
      <c r="H606" s="87" t="s">
        <v>2698</v>
      </c>
      <c r="I606" s="134" t="s">
        <v>187</v>
      </c>
      <c r="J606" s="134" t="s">
        <v>59</v>
      </c>
      <c r="K606" s="134" t="s">
        <v>57</v>
      </c>
      <c r="L606" s="87"/>
      <c r="M606" s="131" t="s">
        <v>2570</v>
      </c>
      <c r="N606" s="107"/>
      <c r="P606" s="87" t="str">
        <f>IF(COUNTIF(L606:O606,"=*")&gt;1,"Multiple", IF(L606="P","Surface",IF(M606="P", "Underground",IF(N606="P", "Placer", IF(O606="P", "Solution","")))))</f>
        <v>Underground</v>
      </c>
      <c r="Q606" s="95" t="s">
        <v>11</v>
      </c>
      <c r="R606" s="93" t="s">
        <v>2570</v>
      </c>
      <c r="S606" s="33"/>
      <c r="T606" s="12">
        <v>41.682752841999999</v>
      </c>
      <c r="U606" s="13">
        <v>-110.535919423</v>
      </c>
      <c r="V606" s="144">
        <v>20</v>
      </c>
      <c r="W606" s="144">
        <v>116</v>
      </c>
      <c r="X606" s="137">
        <v>28</v>
      </c>
      <c r="Y606" s="138"/>
      <c r="Z606" s="134" t="s">
        <v>84</v>
      </c>
      <c r="AA606" s="87" t="s">
        <v>3205</v>
      </c>
      <c r="AB606" s="134" t="s">
        <v>22</v>
      </c>
      <c r="AC606" s="134" t="s">
        <v>7</v>
      </c>
      <c r="AD606" s="124" t="s">
        <v>2701</v>
      </c>
      <c r="AE606" s="125" t="s">
        <v>2702</v>
      </c>
      <c r="AF606" s="6" t="s">
        <v>2429</v>
      </c>
      <c r="AG606" s="1">
        <v>4.7</v>
      </c>
      <c r="AH606" s="6" t="s">
        <v>233</v>
      </c>
      <c r="AI606" s="6" t="s">
        <v>846</v>
      </c>
      <c r="AJ606" s="107"/>
      <c r="AO606" s="88" t="s">
        <v>2528</v>
      </c>
      <c r="AQ606" s="136"/>
      <c r="AR606" s="107" t="s">
        <v>2570</v>
      </c>
      <c r="AS606" s="6" t="s">
        <v>1546</v>
      </c>
      <c r="AT606" s="6" t="s">
        <v>1546</v>
      </c>
      <c r="BE606" s="184"/>
      <c r="BG606" s="107"/>
      <c r="BJ606" s="107"/>
      <c r="BO606" s="131" t="s">
        <v>2893</v>
      </c>
      <c r="BR606" s="15" t="s">
        <v>1074</v>
      </c>
      <c r="BU606" s="76"/>
      <c r="BV606" s="76"/>
      <c r="BW606" s="76"/>
      <c r="BX606" s="76"/>
      <c r="BY606" s="76"/>
      <c r="BZ606" s="76"/>
      <c r="CA606" s="76"/>
      <c r="CB606" s="107"/>
    </row>
    <row r="607" spans="1:80" x14ac:dyDescent="0.25">
      <c r="A607" s="96">
        <f t="shared" si="33"/>
        <v>601</v>
      </c>
      <c r="B607" s="134" t="s">
        <v>424</v>
      </c>
      <c r="D607" s="134" t="s">
        <v>2697</v>
      </c>
      <c r="E607" s="134" t="s">
        <v>2726</v>
      </c>
      <c r="F607" s="1">
        <f t="shared" si="32"/>
        <v>397</v>
      </c>
      <c r="G607" s="86">
        <v>42991</v>
      </c>
      <c r="H607" s="87" t="s">
        <v>2698</v>
      </c>
      <c r="I607" s="134"/>
      <c r="J607" s="134" t="s">
        <v>77</v>
      </c>
      <c r="K607" s="134" t="s">
        <v>78</v>
      </c>
      <c r="L607" s="87"/>
      <c r="M607" s="131" t="s">
        <v>2570</v>
      </c>
      <c r="N607" s="107"/>
      <c r="P607" s="87" t="str">
        <f>IF(COUNTIF(L607:O607,"=*")&gt;1,"Multiple", IF(L607="P","Surface",IF(M607="P", "Underground",IF(N607="P", "Placer", IF(O607="P", "Solution","")))))</f>
        <v>Underground</v>
      </c>
      <c r="Q607" s="95" t="s">
        <v>2768</v>
      </c>
      <c r="R607" s="93" t="s">
        <v>2570</v>
      </c>
      <c r="S607" s="33"/>
      <c r="T607" s="12">
        <v>41.025222924399998</v>
      </c>
      <c r="U607" s="13">
        <v>-107.31663835099999</v>
      </c>
      <c r="V607" s="144">
        <v>12</v>
      </c>
      <c r="W607" s="144">
        <v>88</v>
      </c>
      <c r="X607" s="137">
        <v>8</v>
      </c>
      <c r="Y607" s="138"/>
      <c r="Z607" s="134" t="s">
        <v>8</v>
      </c>
      <c r="AA607" s="87" t="s">
        <v>3205</v>
      </c>
      <c r="AB607" s="134" t="s">
        <v>7</v>
      </c>
      <c r="AC607" s="134" t="s">
        <v>7</v>
      </c>
      <c r="AD607" s="124" t="s">
        <v>2701</v>
      </c>
      <c r="AE607" s="125" t="s">
        <v>2702</v>
      </c>
      <c r="AF607" s="6" t="s">
        <v>807</v>
      </c>
      <c r="AG607" s="1">
        <v>8</v>
      </c>
      <c r="AH607" s="6" t="s">
        <v>831</v>
      </c>
      <c r="AI607" s="187" t="s">
        <v>846</v>
      </c>
      <c r="AJ607" s="107"/>
      <c r="AO607" s="88" t="s">
        <v>2528</v>
      </c>
      <c r="AQ607" s="136"/>
      <c r="AR607" s="107" t="s">
        <v>2570</v>
      </c>
      <c r="BE607" s="184"/>
      <c r="BG607" s="107"/>
      <c r="BJ607" s="107"/>
      <c r="BO607" s="131" t="s">
        <v>2773</v>
      </c>
      <c r="BU607" s="76"/>
      <c r="BV607" s="76"/>
      <c r="BW607" s="76"/>
      <c r="BX607" s="76"/>
      <c r="BY607" s="76"/>
      <c r="BZ607" s="76"/>
      <c r="CA607" s="76"/>
      <c r="CB607" s="107"/>
    </row>
    <row r="608" spans="1:80" s="2" customFormat="1" x14ac:dyDescent="0.25">
      <c r="A608" s="96">
        <f t="shared" si="33"/>
        <v>602</v>
      </c>
      <c r="B608" s="135" t="s">
        <v>424</v>
      </c>
      <c r="C608" s="77" t="s">
        <v>2460</v>
      </c>
      <c r="D608" s="92" t="s">
        <v>2575</v>
      </c>
      <c r="E608" s="135"/>
      <c r="F608" s="2">
        <v>397</v>
      </c>
      <c r="G608" s="89">
        <v>42991</v>
      </c>
      <c r="H608" s="79" t="s">
        <v>2698</v>
      </c>
      <c r="I608" s="135"/>
      <c r="J608" s="135" t="s">
        <v>77</v>
      </c>
      <c r="K608" s="135" t="s">
        <v>78</v>
      </c>
      <c r="L608" s="79"/>
      <c r="M608" s="139"/>
      <c r="N608" s="78"/>
      <c r="P608" s="79" t="str">
        <f>IF(COUNTIF(L608:O608,"=*")&gt;1,"Multiple", IF(L608="P","Surface",IF(M608="P", "Underground",IF(N608="P", "Placer", IF(O608="P", "Solution","")))))</f>
        <v/>
      </c>
      <c r="Q608" s="95" t="s">
        <v>2486</v>
      </c>
      <c r="R608" s="90" t="s">
        <v>2570</v>
      </c>
      <c r="S608" s="34"/>
      <c r="T608" s="26">
        <v>41.025222924399998</v>
      </c>
      <c r="U608" s="27">
        <v>-107.31663835099999</v>
      </c>
      <c r="V608" s="145">
        <v>12</v>
      </c>
      <c r="W608" s="145">
        <v>88</v>
      </c>
      <c r="X608" s="142">
        <v>8</v>
      </c>
      <c r="Y608" s="143"/>
      <c r="Z608" s="135" t="s">
        <v>8</v>
      </c>
      <c r="AA608" s="87" t="s">
        <v>3205</v>
      </c>
      <c r="AB608" s="135" t="s">
        <v>7</v>
      </c>
      <c r="AC608" s="135" t="s">
        <v>7</v>
      </c>
      <c r="AD608" s="124" t="s">
        <v>2701</v>
      </c>
      <c r="AE608" s="125" t="s">
        <v>2702</v>
      </c>
      <c r="AF608" s="7" t="s">
        <v>807</v>
      </c>
      <c r="AG608" s="2">
        <v>8</v>
      </c>
      <c r="AH608" s="6" t="s">
        <v>831</v>
      </c>
      <c r="AI608" s="187" t="s">
        <v>846</v>
      </c>
      <c r="AJ608" s="78"/>
      <c r="AO608" s="91" t="s">
        <v>2528</v>
      </c>
      <c r="AQ608" s="141"/>
      <c r="AR608" s="107" t="s">
        <v>2570</v>
      </c>
      <c r="AS608" s="7"/>
      <c r="AT608" s="7"/>
      <c r="AU608" s="77"/>
      <c r="AV608" s="77"/>
      <c r="AW608" s="77"/>
      <c r="AX608" s="77"/>
      <c r="AY608" s="77"/>
      <c r="AZ608" s="77"/>
      <c r="BA608" s="77"/>
      <c r="BE608" s="186"/>
      <c r="BG608" s="78"/>
      <c r="BJ608" s="78"/>
      <c r="BN608" s="7"/>
      <c r="BO608" s="139" t="s">
        <v>2773</v>
      </c>
      <c r="BU608" s="77">
        <v>8880</v>
      </c>
      <c r="BV608" s="77">
        <v>16.260000000000002</v>
      </c>
      <c r="BW608" s="77">
        <v>16.11</v>
      </c>
      <c r="BX608" s="77">
        <v>0.64</v>
      </c>
      <c r="BY608" s="77">
        <v>29.02</v>
      </c>
      <c r="BZ608" s="77">
        <v>38.61</v>
      </c>
      <c r="CA608" s="77" t="s">
        <v>841</v>
      </c>
      <c r="CB608" s="78"/>
    </row>
    <row r="609" spans="1:80" x14ac:dyDescent="0.25">
      <c r="A609" s="96">
        <f t="shared" si="33"/>
        <v>603</v>
      </c>
      <c r="B609" s="134" t="s">
        <v>425</v>
      </c>
      <c r="C609" s="76" t="s">
        <v>807</v>
      </c>
      <c r="D609" s="134" t="s">
        <v>2697</v>
      </c>
      <c r="E609" s="134" t="s">
        <v>2726</v>
      </c>
      <c r="F609" s="1">
        <f>F607+1</f>
        <v>398</v>
      </c>
      <c r="G609" s="86">
        <v>42991</v>
      </c>
      <c r="H609" s="87" t="s">
        <v>2698</v>
      </c>
      <c r="I609" s="134" t="s">
        <v>1552</v>
      </c>
      <c r="J609" s="134" t="s">
        <v>48</v>
      </c>
      <c r="K609" s="134" t="s">
        <v>24</v>
      </c>
      <c r="L609" s="87"/>
      <c r="M609" s="131" t="s">
        <v>2570</v>
      </c>
      <c r="N609" s="107"/>
      <c r="P609" s="87" t="str">
        <f>IF(COUNTIF(L609:O609,"=*")&gt;1,"Multiple", IF(L609="P","Surface",IF(M609="P", "Underground",IF(N609="P", "Placer", IF(O609="P", "Solution","")))))</f>
        <v>Underground</v>
      </c>
      <c r="Q609" s="95" t="s">
        <v>2768</v>
      </c>
      <c r="R609" s="93" t="s">
        <v>2570</v>
      </c>
      <c r="S609" s="33"/>
      <c r="T609" s="12">
        <v>41.567539631099997</v>
      </c>
      <c r="U609" s="13">
        <v>-109.241412246</v>
      </c>
      <c r="V609" s="144">
        <v>18</v>
      </c>
      <c r="W609" s="144">
        <v>105</v>
      </c>
      <c r="X609" s="137">
        <v>3</v>
      </c>
      <c r="Y609" s="138"/>
      <c r="Z609" s="134" t="s">
        <v>23</v>
      </c>
      <c r="AA609" s="87" t="s">
        <v>3205</v>
      </c>
      <c r="AB609" s="134" t="s">
        <v>807</v>
      </c>
      <c r="AC609" s="134" t="s">
        <v>7</v>
      </c>
      <c r="AD609" s="124" t="s">
        <v>2701</v>
      </c>
      <c r="AE609" s="125" t="s">
        <v>2702</v>
      </c>
      <c r="AF609" s="150" t="s">
        <v>1552</v>
      </c>
      <c r="AH609" s="6" t="s">
        <v>48</v>
      </c>
      <c r="AI609" s="6" t="s">
        <v>846</v>
      </c>
      <c r="AJ609" s="107"/>
      <c r="AO609" s="88" t="s">
        <v>2528</v>
      </c>
      <c r="AQ609" s="136"/>
      <c r="AR609" s="107" t="s">
        <v>2570</v>
      </c>
      <c r="AS609" s="6" t="s">
        <v>1553</v>
      </c>
      <c r="AT609" s="6" t="s">
        <v>1553</v>
      </c>
      <c r="BE609" s="184"/>
      <c r="BG609" s="107"/>
      <c r="BJ609" s="107"/>
      <c r="BO609" s="131" t="s">
        <v>2785</v>
      </c>
      <c r="BR609" s="15" t="s">
        <v>1547</v>
      </c>
      <c r="BU609" s="76"/>
      <c r="BV609" s="76"/>
      <c r="BW609" s="76"/>
      <c r="BX609" s="76"/>
      <c r="BY609" s="76"/>
      <c r="BZ609" s="76"/>
      <c r="CA609" s="76"/>
      <c r="CB609" s="107"/>
    </row>
    <row r="610" spans="1:80" s="2" customFormat="1" x14ac:dyDescent="0.25">
      <c r="A610" s="96">
        <f t="shared" si="33"/>
        <v>604</v>
      </c>
      <c r="B610" s="135" t="s">
        <v>425</v>
      </c>
      <c r="C610" s="77" t="s">
        <v>2460</v>
      </c>
      <c r="D610" s="92" t="s">
        <v>2575</v>
      </c>
      <c r="E610" s="135"/>
      <c r="F610" s="2">
        <f>F608+1</f>
        <v>398</v>
      </c>
      <c r="G610" s="89">
        <v>42991</v>
      </c>
      <c r="H610" s="79" t="s">
        <v>2698</v>
      </c>
      <c r="I610" s="135" t="s">
        <v>1552</v>
      </c>
      <c r="J610" s="135" t="s">
        <v>48</v>
      </c>
      <c r="K610" s="135" t="s">
        <v>24</v>
      </c>
      <c r="L610" s="79"/>
      <c r="M610" s="139"/>
      <c r="N610" s="78"/>
      <c r="P610" s="79" t="str">
        <f>IF(COUNTIF(L610:O610,"=*")&gt;1,"Multiple", IF(L610="P","Surface",IF(M610="P", "Underground",IF(N610="P", "Placer", IF(O610="P", "Solution","")))))</f>
        <v/>
      </c>
      <c r="Q610" s="95" t="s">
        <v>2486</v>
      </c>
      <c r="R610" s="90" t="s">
        <v>2570</v>
      </c>
      <c r="S610" s="34"/>
      <c r="T610" s="26">
        <v>41.567539631099997</v>
      </c>
      <c r="U610" s="27">
        <v>-109.241412246</v>
      </c>
      <c r="V610" s="145">
        <v>18</v>
      </c>
      <c r="W610" s="145">
        <v>105</v>
      </c>
      <c r="X610" s="142">
        <v>3</v>
      </c>
      <c r="Y610" s="143"/>
      <c r="Z610" s="135" t="s">
        <v>23</v>
      </c>
      <c r="AA610" s="87" t="s">
        <v>3205</v>
      </c>
      <c r="AB610" s="135" t="s">
        <v>807</v>
      </c>
      <c r="AC610" s="135" t="s">
        <v>7</v>
      </c>
      <c r="AD610" s="124" t="s">
        <v>2701</v>
      </c>
      <c r="AE610" s="125" t="s">
        <v>2702</v>
      </c>
      <c r="AF610" s="166" t="s">
        <v>1552</v>
      </c>
      <c r="AH610" s="6" t="s">
        <v>48</v>
      </c>
      <c r="AI610" s="6" t="s">
        <v>846</v>
      </c>
      <c r="AJ610" s="78"/>
      <c r="AO610" s="91" t="s">
        <v>2528</v>
      </c>
      <c r="AQ610" s="141"/>
      <c r="AR610" s="107" t="s">
        <v>2570</v>
      </c>
      <c r="AS610" s="7" t="s">
        <v>1553</v>
      </c>
      <c r="AT610" s="7" t="s">
        <v>1553</v>
      </c>
      <c r="AU610" s="77"/>
      <c r="AV610" s="77"/>
      <c r="AW610" s="77"/>
      <c r="AX610" s="77"/>
      <c r="AY610" s="77"/>
      <c r="AZ610" s="77"/>
      <c r="BA610" s="77"/>
      <c r="BE610" s="186"/>
      <c r="BG610" s="78"/>
      <c r="BJ610" s="78"/>
      <c r="BN610" s="7"/>
      <c r="BO610" s="139" t="s">
        <v>2785</v>
      </c>
      <c r="BR610" s="17" t="s">
        <v>1547</v>
      </c>
      <c r="BU610" s="77">
        <v>11360</v>
      </c>
      <c r="BV610" s="77">
        <v>6.4</v>
      </c>
      <c r="BW610" s="77">
        <v>11</v>
      </c>
      <c r="BX610" s="77">
        <v>1.1000000000000001</v>
      </c>
      <c r="BY610" s="77">
        <v>35.56</v>
      </c>
      <c r="BZ610" s="77">
        <v>46.93</v>
      </c>
      <c r="CA610" s="77"/>
      <c r="CB610" s="78"/>
    </row>
    <row r="611" spans="1:80" x14ac:dyDescent="0.25">
      <c r="A611" s="96">
        <f t="shared" si="33"/>
        <v>605</v>
      </c>
      <c r="B611" s="134" t="s">
        <v>426</v>
      </c>
      <c r="C611" s="76" t="s">
        <v>807</v>
      </c>
      <c r="D611" s="134" t="s">
        <v>2697</v>
      </c>
      <c r="E611" s="134" t="s">
        <v>2726</v>
      </c>
      <c r="F611" s="1">
        <f>F609+1</f>
        <v>399</v>
      </c>
      <c r="G611" s="86">
        <v>42991</v>
      </c>
      <c r="H611" s="87" t="s">
        <v>2698</v>
      </c>
      <c r="I611" s="134" t="s">
        <v>1548</v>
      </c>
      <c r="J611" s="134" t="s">
        <v>48</v>
      </c>
      <c r="K611" s="134" t="s">
        <v>24</v>
      </c>
      <c r="L611" s="87"/>
      <c r="M611" s="131" t="s">
        <v>2570</v>
      </c>
      <c r="N611" s="107"/>
      <c r="P611" s="87" t="str">
        <f>IF(COUNTIF(L611:O611,"=*")&gt;1,"Multiple", IF(L611="P","Surface",IF(M611="P", "Underground",IF(N611="P", "Placer", IF(O611="P", "Solution","")))))</f>
        <v>Underground</v>
      </c>
      <c r="Q611" s="95" t="s">
        <v>11</v>
      </c>
      <c r="R611" s="93" t="s">
        <v>2570</v>
      </c>
      <c r="S611" s="33"/>
      <c r="T611" s="12">
        <v>41.567539631099997</v>
      </c>
      <c r="U611" s="13">
        <v>-109.241412246</v>
      </c>
      <c r="V611" s="144">
        <v>18</v>
      </c>
      <c r="W611" s="144">
        <v>105</v>
      </c>
      <c r="X611" s="137">
        <v>3</v>
      </c>
      <c r="Y611" s="138"/>
      <c r="Z611" s="134" t="s">
        <v>23</v>
      </c>
      <c r="AA611" s="87" t="s">
        <v>3206</v>
      </c>
      <c r="AB611" s="134" t="s">
        <v>22</v>
      </c>
      <c r="AC611" s="134" t="s">
        <v>7</v>
      </c>
      <c r="AD611" s="124" t="s">
        <v>2701</v>
      </c>
      <c r="AE611" s="125" t="s">
        <v>2702</v>
      </c>
      <c r="AG611" s="1" t="s">
        <v>807</v>
      </c>
      <c r="AH611" s="6" t="s">
        <v>48</v>
      </c>
      <c r="AI611" s="6" t="s">
        <v>846</v>
      </c>
      <c r="AJ611" s="107"/>
      <c r="AO611" s="88" t="s">
        <v>2528</v>
      </c>
      <c r="AQ611" s="136"/>
      <c r="AR611" s="107" t="s">
        <v>2570</v>
      </c>
      <c r="BE611" s="184"/>
      <c r="BG611" s="107"/>
      <c r="BJ611" s="107"/>
      <c r="BO611" s="131" t="s">
        <v>807</v>
      </c>
      <c r="BU611" s="76"/>
      <c r="BV611" s="76"/>
      <c r="BW611" s="76"/>
      <c r="BX611" s="76"/>
      <c r="BY611" s="76"/>
      <c r="BZ611" s="76"/>
      <c r="CA611" s="76"/>
      <c r="CB611" s="107"/>
    </row>
    <row r="612" spans="1:80" ht="30" x14ac:dyDescent="0.25">
      <c r="A612" s="96">
        <f t="shared" si="33"/>
        <v>606</v>
      </c>
      <c r="B612" s="134" t="s">
        <v>427</v>
      </c>
      <c r="D612" s="134" t="s">
        <v>2697</v>
      </c>
      <c r="E612" s="134" t="s">
        <v>2726</v>
      </c>
      <c r="F612" s="1">
        <f t="shared" si="32"/>
        <v>400</v>
      </c>
      <c r="G612" s="86">
        <v>42991</v>
      </c>
      <c r="H612" s="87" t="s">
        <v>2698</v>
      </c>
      <c r="I612" s="134" t="s">
        <v>1551</v>
      </c>
      <c r="J612" s="134" t="s">
        <v>59</v>
      </c>
      <c r="K612" s="134" t="s">
        <v>57</v>
      </c>
      <c r="L612" s="87"/>
      <c r="M612" s="131" t="s">
        <v>2570</v>
      </c>
      <c r="N612" s="107"/>
      <c r="P612" s="87" t="str">
        <f>IF(COUNTIF(L612:O612,"=*")&gt;1,"Multiple", IF(L612="P","Surface",IF(M612="P", "Underground",IF(N612="P", "Placer", IF(O612="P", "Solution","")))))</f>
        <v>Underground</v>
      </c>
      <c r="Q612" s="95" t="s">
        <v>2768</v>
      </c>
      <c r="R612" s="93" t="s">
        <v>2570</v>
      </c>
      <c r="S612" s="33"/>
      <c r="T612" s="12">
        <v>41.815843020599999</v>
      </c>
      <c r="U612" s="13">
        <v>-110.53117020099999</v>
      </c>
      <c r="V612" s="144">
        <v>21</v>
      </c>
      <c r="W612" s="144">
        <v>116</v>
      </c>
      <c r="X612" s="137">
        <v>12</v>
      </c>
      <c r="Y612" s="138"/>
      <c r="Z612" s="134" t="s">
        <v>84</v>
      </c>
      <c r="AA612" s="87" t="s">
        <v>3205</v>
      </c>
      <c r="AB612" s="134" t="s">
        <v>45</v>
      </c>
      <c r="AC612" s="134" t="s">
        <v>6</v>
      </c>
      <c r="AD612" s="124" t="s">
        <v>2701</v>
      </c>
      <c r="AE612" s="125" t="s">
        <v>2702</v>
      </c>
      <c r="AF612" s="187" t="s">
        <v>1560</v>
      </c>
      <c r="AG612" s="1">
        <v>8</v>
      </c>
      <c r="AH612" s="6" t="s">
        <v>233</v>
      </c>
      <c r="AI612" s="187" t="s">
        <v>846</v>
      </c>
      <c r="AJ612" s="107"/>
      <c r="AM612" s="203"/>
      <c r="AN612" s="203"/>
      <c r="AO612" s="88" t="s">
        <v>2528</v>
      </c>
      <c r="AP612" s="203"/>
      <c r="AQ612" s="136"/>
      <c r="AR612" s="107" t="s">
        <v>2570</v>
      </c>
      <c r="AS612" s="6" t="s">
        <v>1559</v>
      </c>
      <c r="AT612" s="6" t="s">
        <v>1559</v>
      </c>
      <c r="BE612" s="186">
        <v>1862609</v>
      </c>
      <c r="BF612" s="97"/>
      <c r="BG612" s="107"/>
      <c r="BJ612" s="107"/>
      <c r="BM612" s="1" t="s">
        <v>2705</v>
      </c>
      <c r="BO612" s="131" t="s">
        <v>2795</v>
      </c>
      <c r="BR612" s="15" t="s">
        <v>1549</v>
      </c>
      <c r="BU612" s="207"/>
      <c r="BV612" s="207"/>
      <c r="BW612" s="207"/>
      <c r="BX612" s="207"/>
      <c r="BY612" s="207"/>
      <c r="BZ612" s="207"/>
      <c r="CA612" s="207"/>
      <c r="CB612" s="107"/>
    </row>
    <row r="613" spans="1:80" ht="30" x14ac:dyDescent="0.25">
      <c r="A613" s="96">
        <f t="shared" si="33"/>
        <v>607</v>
      </c>
      <c r="B613" s="134" t="s">
        <v>427</v>
      </c>
      <c r="C613" s="76" t="s">
        <v>1554</v>
      </c>
      <c r="D613" s="92" t="s">
        <v>2575</v>
      </c>
      <c r="E613" s="134"/>
      <c r="F613" s="1">
        <v>400</v>
      </c>
      <c r="G613" s="86">
        <v>42991</v>
      </c>
      <c r="H613" s="87" t="s">
        <v>2698</v>
      </c>
      <c r="I613" s="134" t="s">
        <v>1551</v>
      </c>
      <c r="J613" s="134" t="s">
        <v>59</v>
      </c>
      <c r="K613" s="134" t="s">
        <v>57</v>
      </c>
      <c r="L613" s="87"/>
      <c r="M613" s="131"/>
      <c r="N613" s="107"/>
      <c r="P613" s="87" t="str">
        <f>IF(COUNTIF(L613:O613,"=*")&gt;1,"Multiple", IF(L613="P","Surface",IF(M613="P", "Underground",IF(N613="P", "Placer", IF(O613="P", "Solution","")))))</f>
        <v/>
      </c>
      <c r="Q613" s="95" t="s">
        <v>2486</v>
      </c>
      <c r="R613" s="93" t="s">
        <v>2570</v>
      </c>
      <c r="S613" s="33"/>
      <c r="T613" s="12">
        <v>41.815843020599999</v>
      </c>
      <c r="U613" s="13">
        <v>-110.53117020099999</v>
      </c>
      <c r="V613" s="144">
        <v>21</v>
      </c>
      <c r="W613" s="144">
        <v>116</v>
      </c>
      <c r="X613" s="137">
        <v>12</v>
      </c>
      <c r="Y613" s="138"/>
      <c r="Z613" s="134" t="s">
        <v>84</v>
      </c>
      <c r="AA613" s="87" t="s">
        <v>3205</v>
      </c>
      <c r="AB613" s="134" t="s">
        <v>45</v>
      </c>
      <c r="AC613" s="134" t="s">
        <v>6</v>
      </c>
      <c r="AD613" s="124" t="s">
        <v>2701</v>
      </c>
      <c r="AE613" s="125" t="s">
        <v>2702</v>
      </c>
      <c r="AF613" s="187" t="s">
        <v>1560</v>
      </c>
      <c r="AG613" s="1">
        <v>8</v>
      </c>
      <c r="AH613" s="6" t="s">
        <v>233</v>
      </c>
      <c r="AI613" s="187" t="s">
        <v>846</v>
      </c>
      <c r="AJ613" s="107"/>
      <c r="AM613" s="203"/>
      <c r="AN613" s="203"/>
      <c r="AO613" s="88" t="s">
        <v>2528</v>
      </c>
      <c r="AP613" s="203"/>
      <c r="AQ613" s="136"/>
      <c r="AR613" s="107" t="s">
        <v>2570</v>
      </c>
      <c r="AS613" s="6" t="s">
        <v>1559</v>
      </c>
      <c r="AT613" s="6" t="s">
        <v>1559</v>
      </c>
      <c r="BE613" s="186"/>
      <c r="BF613" s="97"/>
      <c r="BG613" s="107"/>
      <c r="BJ613" s="107"/>
      <c r="BO613" s="131" t="s">
        <v>2795</v>
      </c>
      <c r="BR613" s="15" t="s">
        <v>1549</v>
      </c>
      <c r="BU613" s="207">
        <v>12780</v>
      </c>
      <c r="BV613" s="207">
        <v>3.53</v>
      </c>
      <c r="BW613" s="207">
        <v>6.29</v>
      </c>
      <c r="BX613" s="207">
        <v>0.9</v>
      </c>
      <c r="BY613" s="207">
        <v>39.04</v>
      </c>
      <c r="BZ613" s="207">
        <v>51.14</v>
      </c>
      <c r="CA613" s="207" t="s">
        <v>841</v>
      </c>
      <c r="CB613" s="107"/>
    </row>
    <row r="614" spans="1:80" s="2" customFormat="1" ht="30" x14ac:dyDescent="0.25">
      <c r="A614" s="96">
        <f t="shared" si="33"/>
        <v>608</v>
      </c>
      <c r="B614" s="135" t="s">
        <v>427</v>
      </c>
      <c r="C614" s="76" t="s">
        <v>1555</v>
      </c>
      <c r="D614" s="134" t="s">
        <v>2575</v>
      </c>
      <c r="E614" s="135"/>
      <c r="F614" s="1">
        <v>400</v>
      </c>
      <c r="G614" s="86">
        <v>42991</v>
      </c>
      <c r="H614" s="87" t="s">
        <v>2698</v>
      </c>
      <c r="I614" s="134" t="s">
        <v>1551</v>
      </c>
      <c r="J614" s="135" t="s">
        <v>59</v>
      </c>
      <c r="K614" s="135" t="s">
        <v>57</v>
      </c>
      <c r="L614" s="77"/>
      <c r="M614" s="131"/>
      <c r="P614" s="87" t="str">
        <f>IF(COUNTIF(L614:O614,"=*")&gt;1,"Multiple", IF(L614="P","Surface",IF(M614="P", "Underground",IF(N614="P", "Placer", IF(O614="P", "Solution","")))))</f>
        <v/>
      </c>
      <c r="Q614" s="95" t="s">
        <v>2486</v>
      </c>
      <c r="R614" s="93" t="s">
        <v>2570</v>
      </c>
      <c r="S614" s="33"/>
      <c r="T614" s="12">
        <v>41.815843020599999</v>
      </c>
      <c r="U614" s="13">
        <v>-110.53117020099999</v>
      </c>
      <c r="V614" s="145">
        <v>21</v>
      </c>
      <c r="W614" s="145">
        <v>116</v>
      </c>
      <c r="X614" s="142">
        <v>12</v>
      </c>
      <c r="Y614" s="143"/>
      <c r="Z614" s="135" t="s">
        <v>84</v>
      </c>
      <c r="AA614" s="87" t="s">
        <v>3205</v>
      </c>
      <c r="AB614" s="135" t="s">
        <v>45</v>
      </c>
      <c r="AC614" s="135" t="s">
        <v>6</v>
      </c>
      <c r="AD614" s="124" t="s">
        <v>2701</v>
      </c>
      <c r="AE614" s="125" t="s">
        <v>2702</v>
      </c>
      <c r="AF614" s="187" t="s">
        <v>1560</v>
      </c>
      <c r="AG614" s="2">
        <v>7</v>
      </c>
      <c r="AH614" s="6" t="s">
        <v>233</v>
      </c>
      <c r="AI614" s="187" t="s">
        <v>846</v>
      </c>
      <c r="AM614" s="203"/>
      <c r="AN614" s="203"/>
      <c r="AO614" s="88" t="s">
        <v>2528</v>
      </c>
      <c r="AP614" s="203"/>
      <c r="AQ614" s="141"/>
      <c r="AR614" s="107" t="s">
        <v>2570</v>
      </c>
      <c r="AS614" s="7"/>
      <c r="AT614" s="7"/>
      <c r="AU614" s="77"/>
      <c r="AV614" s="77"/>
      <c r="AW614" s="77"/>
      <c r="AX614" s="77"/>
      <c r="AY614" s="77"/>
      <c r="AZ614" s="77"/>
      <c r="BA614" s="77"/>
      <c r="BE614" s="184"/>
      <c r="BN614" s="7"/>
      <c r="BO614" s="131" t="s">
        <v>2795</v>
      </c>
      <c r="BR614" s="15" t="s">
        <v>1550</v>
      </c>
      <c r="BU614" s="207">
        <v>12784</v>
      </c>
      <c r="BV614" s="207">
        <v>3.65</v>
      </c>
      <c r="BW614" s="207">
        <v>5.86</v>
      </c>
      <c r="BX614" s="207">
        <v>1.07</v>
      </c>
      <c r="BY614" s="207">
        <v>39.49</v>
      </c>
      <c r="BZ614" s="207">
        <v>51</v>
      </c>
      <c r="CA614" s="207" t="s">
        <v>841</v>
      </c>
    </row>
    <row r="615" spans="1:80" s="2" customFormat="1" ht="30" x14ac:dyDescent="0.25">
      <c r="A615" s="96">
        <f t="shared" si="33"/>
        <v>609</v>
      </c>
      <c r="B615" s="135" t="s">
        <v>427</v>
      </c>
      <c r="C615" s="76" t="s">
        <v>1555</v>
      </c>
      <c r="D615" s="92" t="s">
        <v>2575</v>
      </c>
      <c r="E615" s="135"/>
      <c r="F615" s="1">
        <v>400</v>
      </c>
      <c r="G615" s="86">
        <v>42991</v>
      </c>
      <c r="H615" s="87" t="s">
        <v>2698</v>
      </c>
      <c r="I615" s="134" t="s">
        <v>1551</v>
      </c>
      <c r="J615" s="135" t="s">
        <v>59</v>
      </c>
      <c r="K615" s="135" t="s">
        <v>57</v>
      </c>
      <c r="L615" s="77"/>
      <c r="M615" s="131"/>
      <c r="P615" s="87" t="str">
        <f>IF(COUNTIF(L615:O615,"=*")&gt;1,"Multiple", IF(L615="P","Surface",IF(M615="P", "Underground",IF(N615="P", "Placer", IF(O615="P", "Solution","")))))</f>
        <v/>
      </c>
      <c r="Q615" s="95" t="s">
        <v>2486</v>
      </c>
      <c r="R615" s="93" t="s">
        <v>2570</v>
      </c>
      <c r="S615" s="33"/>
      <c r="T615" s="12">
        <v>41.815843020599999</v>
      </c>
      <c r="U615" s="13">
        <v>-110.53117020099999</v>
      </c>
      <c r="V615" s="145">
        <v>21</v>
      </c>
      <c r="W615" s="145">
        <v>116</v>
      </c>
      <c r="X615" s="142">
        <v>12</v>
      </c>
      <c r="Y615" s="143"/>
      <c r="Z615" s="135" t="s">
        <v>84</v>
      </c>
      <c r="AA615" s="87" t="s">
        <v>3205</v>
      </c>
      <c r="AB615" s="135" t="s">
        <v>45</v>
      </c>
      <c r="AC615" s="135" t="s">
        <v>6</v>
      </c>
      <c r="AD615" s="124" t="s">
        <v>2701</v>
      </c>
      <c r="AE615" s="125" t="s">
        <v>2702</v>
      </c>
      <c r="AF615" s="187" t="s">
        <v>1560</v>
      </c>
      <c r="AG615" s="2">
        <v>9</v>
      </c>
      <c r="AH615" s="6" t="s">
        <v>233</v>
      </c>
      <c r="AI615" s="187" t="s">
        <v>846</v>
      </c>
      <c r="AM615" s="203"/>
      <c r="AN615" s="203"/>
      <c r="AO615" s="88" t="s">
        <v>2528</v>
      </c>
      <c r="AP615" s="203"/>
      <c r="AQ615" s="141"/>
      <c r="AR615" s="107" t="s">
        <v>2570</v>
      </c>
      <c r="AS615" s="7"/>
      <c r="AT615" s="7"/>
      <c r="AU615" s="77"/>
      <c r="AV615" s="77"/>
      <c r="AW615" s="77"/>
      <c r="AX615" s="77"/>
      <c r="AY615" s="77"/>
      <c r="AZ615" s="77"/>
      <c r="BA615" s="77"/>
      <c r="BE615" s="16"/>
      <c r="BN615" s="7"/>
      <c r="BO615" s="131" t="s">
        <v>2795</v>
      </c>
      <c r="BR615" s="17"/>
      <c r="BU615" s="207">
        <v>12366</v>
      </c>
      <c r="BV615" s="207">
        <v>7.51</v>
      </c>
      <c r="BW615" s="207">
        <v>5.89</v>
      </c>
      <c r="BX615" s="207">
        <v>1.39</v>
      </c>
      <c r="BY615" s="207">
        <v>37.590000000000003</v>
      </c>
      <c r="BZ615" s="207">
        <v>49.01</v>
      </c>
      <c r="CA615" s="207" t="s">
        <v>841</v>
      </c>
    </row>
    <row r="616" spans="1:80" s="2" customFormat="1" ht="30" x14ac:dyDescent="0.25">
      <c r="A616" s="96">
        <f t="shared" si="33"/>
        <v>610</v>
      </c>
      <c r="B616" s="135" t="s">
        <v>427</v>
      </c>
      <c r="C616" s="76" t="s">
        <v>1557</v>
      </c>
      <c r="D616" s="92" t="s">
        <v>2575</v>
      </c>
      <c r="E616" s="135"/>
      <c r="F616" s="1">
        <v>400</v>
      </c>
      <c r="G616" s="86">
        <v>42991</v>
      </c>
      <c r="H616" s="87" t="s">
        <v>2698</v>
      </c>
      <c r="I616" s="134" t="s">
        <v>1551</v>
      </c>
      <c r="J616" s="135" t="s">
        <v>59</v>
      </c>
      <c r="K616" s="135" t="s">
        <v>57</v>
      </c>
      <c r="L616" s="77"/>
      <c r="M616" s="131"/>
      <c r="P616" s="87" t="str">
        <f>IF(COUNTIF(L616:O616,"=*")&gt;1,"Multiple", IF(L616="P","Surface",IF(M616="P", "Underground",IF(N616="P", "Placer", IF(O616="P", "Solution","")))))</f>
        <v/>
      </c>
      <c r="Q616" s="95" t="s">
        <v>2486</v>
      </c>
      <c r="R616" s="93" t="s">
        <v>2570</v>
      </c>
      <c r="S616" s="33"/>
      <c r="T616" s="12">
        <v>41.815843020599999</v>
      </c>
      <c r="U616" s="13">
        <v>-110.53117020099999</v>
      </c>
      <c r="V616" s="145">
        <v>21</v>
      </c>
      <c r="W616" s="145">
        <v>116</v>
      </c>
      <c r="X616" s="142">
        <v>12</v>
      </c>
      <c r="Y616" s="143"/>
      <c r="Z616" s="135" t="s">
        <v>84</v>
      </c>
      <c r="AA616" s="87" t="s">
        <v>3205</v>
      </c>
      <c r="AB616" s="135" t="s">
        <v>45</v>
      </c>
      <c r="AC616" s="135" t="s">
        <v>6</v>
      </c>
      <c r="AD616" s="124" t="s">
        <v>2701</v>
      </c>
      <c r="AE616" s="125" t="s">
        <v>2702</v>
      </c>
      <c r="AF616" s="187" t="s">
        <v>1560</v>
      </c>
      <c r="AG616" s="2">
        <v>0.5</v>
      </c>
      <c r="AH616" s="6" t="s">
        <v>233</v>
      </c>
      <c r="AI616" s="187" t="s">
        <v>846</v>
      </c>
      <c r="AM616" s="203"/>
      <c r="AN616" s="203"/>
      <c r="AO616" s="88" t="s">
        <v>2528</v>
      </c>
      <c r="AP616" s="203"/>
      <c r="AQ616" s="141"/>
      <c r="AR616" s="107" t="s">
        <v>2570</v>
      </c>
      <c r="AS616" s="7"/>
      <c r="AT616" s="7"/>
      <c r="AU616" s="77"/>
      <c r="AV616" s="77"/>
      <c r="AW616" s="77"/>
      <c r="AX616" s="77"/>
      <c r="AY616" s="77"/>
      <c r="AZ616" s="77"/>
      <c r="BA616" s="77"/>
      <c r="BE616" s="186"/>
      <c r="BN616" s="7"/>
      <c r="BO616" s="131" t="s">
        <v>2795</v>
      </c>
      <c r="BR616" s="17"/>
      <c r="BU616" s="207">
        <v>12580</v>
      </c>
      <c r="BV616" s="207">
        <v>5.31</v>
      </c>
      <c r="BW616" s="207">
        <v>5.65</v>
      </c>
      <c r="BX616" s="207">
        <v>1.41</v>
      </c>
      <c r="BY616" s="207">
        <v>37.700000000000003</v>
      </c>
      <c r="BZ616" s="207">
        <v>51.34</v>
      </c>
      <c r="CA616" s="207" t="s">
        <v>841</v>
      </c>
    </row>
    <row r="617" spans="1:80" s="2" customFormat="1" ht="30" x14ac:dyDescent="0.25">
      <c r="A617" s="96">
        <f t="shared" si="33"/>
        <v>611</v>
      </c>
      <c r="B617" s="135" t="s">
        <v>427</v>
      </c>
      <c r="C617" s="76" t="s">
        <v>1556</v>
      </c>
      <c r="D617" s="92" t="s">
        <v>2575</v>
      </c>
      <c r="E617" s="135"/>
      <c r="F617" s="1">
        <v>400</v>
      </c>
      <c r="G617" s="86">
        <v>42991</v>
      </c>
      <c r="H617" s="87" t="s">
        <v>2698</v>
      </c>
      <c r="I617" s="134" t="s">
        <v>1551</v>
      </c>
      <c r="J617" s="135" t="s">
        <v>59</v>
      </c>
      <c r="K617" s="135" t="s">
        <v>57</v>
      </c>
      <c r="L617" s="77"/>
      <c r="M617" s="131"/>
      <c r="P617" s="87" t="str">
        <f>IF(COUNTIF(L617:O617,"=*")&gt;1,"Multiple", IF(L617="P","Surface",IF(M617="P", "Underground",IF(N617="P", "Placer", IF(O617="P", "Solution","")))))</f>
        <v/>
      </c>
      <c r="Q617" s="95" t="s">
        <v>2486</v>
      </c>
      <c r="R617" s="93" t="s">
        <v>2570</v>
      </c>
      <c r="S617" s="33"/>
      <c r="T617" s="12">
        <v>41.815843020599999</v>
      </c>
      <c r="U617" s="13">
        <v>-110.53117020099999</v>
      </c>
      <c r="V617" s="145">
        <v>21</v>
      </c>
      <c r="W617" s="145">
        <v>116</v>
      </c>
      <c r="X617" s="142">
        <v>12</v>
      </c>
      <c r="Y617" s="143"/>
      <c r="Z617" s="135" t="s">
        <v>84</v>
      </c>
      <c r="AA617" s="87" t="s">
        <v>3205</v>
      </c>
      <c r="AB617" s="135" t="s">
        <v>45</v>
      </c>
      <c r="AC617" s="135" t="s">
        <v>6</v>
      </c>
      <c r="AD617" s="124" t="s">
        <v>2701</v>
      </c>
      <c r="AE617" s="125" t="s">
        <v>2702</v>
      </c>
      <c r="AF617" s="187" t="s">
        <v>1560</v>
      </c>
      <c r="AG617" s="2">
        <v>6</v>
      </c>
      <c r="AH617" s="6" t="s">
        <v>233</v>
      </c>
      <c r="AI617" s="187" t="s">
        <v>846</v>
      </c>
      <c r="AM617" s="203"/>
      <c r="AN617" s="203"/>
      <c r="AO617" s="88" t="s">
        <v>2528</v>
      </c>
      <c r="AP617" s="203"/>
      <c r="AQ617" s="141"/>
      <c r="AR617" s="107" t="s">
        <v>2570</v>
      </c>
      <c r="AS617" s="7"/>
      <c r="AT617" s="7"/>
      <c r="AU617" s="77"/>
      <c r="AV617" s="77"/>
      <c r="AW617" s="77"/>
      <c r="AX617" s="77"/>
      <c r="AY617" s="77"/>
      <c r="AZ617" s="77"/>
      <c r="BA617" s="77"/>
      <c r="BE617" s="186"/>
      <c r="BN617" s="7"/>
      <c r="BO617" s="131" t="s">
        <v>2795</v>
      </c>
      <c r="BR617" s="17"/>
      <c r="BU617" s="207">
        <v>12004</v>
      </c>
      <c r="BV617" s="207">
        <v>9.5299999999999994</v>
      </c>
      <c r="BW617" s="207">
        <v>5.57</v>
      </c>
      <c r="BX617" s="207">
        <v>1.4</v>
      </c>
      <c r="BY617" s="207">
        <v>37.44</v>
      </c>
      <c r="BZ617" s="207">
        <v>47.46</v>
      </c>
      <c r="CA617" s="207" t="s">
        <v>841</v>
      </c>
    </row>
    <row r="618" spans="1:80" s="2" customFormat="1" ht="30" x14ac:dyDescent="0.25">
      <c r="A618" s="96">
        <f t="shared" si="33"/>
        <v>612</v>
      </c>
      <c r="B618" s="135" t="s">
        <v>427</v>
      </c>
      <c r="C618" s="76" t="s">
        <v>1558</v>
      </c>
      <c r="D618" s="92" t="s">
        <v>2575</v>
      </c>
      <c r="E618" s="135"/>
      <c r="F618" s="1">
        <v>400</v>
      </c>
      <c r="G618" s="86">
        <v>42991</v>
      </c>
      <c r="H618" s="87" t="s">
        <v>2698</v>
      </c>
      <c r="I618" s="134" t="s">
        <v>1551</v>
      </c>
      <c r="J618" s="135" t="s">
        <v>59</v>
      </c>
      <c r="K618" s="135" t="s">
        <v>57</v>
      </c>
      <c r="L618" s="77"/>
      <c r="M618" s="131"/>
      <c r="O618" s="2" t="s">
        <v>807</v>
      </c>
      <c r="P618" s="87" t="str">
        <f>IF(COUNTIF(L618:O618,"=*")&gt;1,"Multiple", IF(L618="P","Surface",IF(M618="P", "Underground",IF(N618="P", "Placer", IF(O618="P", "Solution","")))))</f>
        <v/>
      </c>
      <c r="Q618" s="95" t="s">
        <v>2486</v>
      </c>
      <c r="R618" s="93" t="s">
        <v>2570</v>
      </c>
      <c r="S618" s="33"/>
      <c r="T618" s="12">
        <v>41.815843020599999</v>
      </c>
      <c r="U618" s="13">
        <v>-110.53117020099999</v>
      </c>
      <c r="V618" s="145">
        <v>21</v>
      </c>
      <c r="W618" s="145">
        <v>116</v>
      </c>
      <c r="X618" s="142">
        <v>12</v>
      </c>
      <c r="Y618" s="143"/>
      <c r="Z618" s="135" t="s">
        <v>84</v>
      </c>
      <c r="AA618" s="87" t="s">
        <v>3205</v>
      </c>
      <c r="AB618" s="135" t="s">
        <v>45</v>
      </c>
      <c r="AC618" s="135" t="s">
        <v>6</v>
      </c>
      <c r="AD618" s="124" t="s">
        <v>2701</v>
      </c>
      <c r="AE618" s="125" t="s">
        <v>2702</v>
      </c>
      <c r="AF618" s="187" t="s">
        <v>1560</v>
      </c>
      <c r="AG618" s="2">
        <v>6</v>
      </c>
      <c r="AH618" s="6" t="s">
        <v>233</v>
      </c>
      <c r="AI618" s="187" t="s">
        <v>846</v>
      </c>
      <c r="AM618" s="203"/>
      <c r="AN618" s="203"/>
      <c r="AO618" s="88" t="s">
        <v>2528</v>
      </c>
      <c r="AP618" s="203"/>
      <c r="AQ618" s="141"/>
      <c r="AR618" s="107" t="s">
        <v>2570</v>
      </c>
      <c r="AS618" s="7"/>
      <c r="AT618" s="7"/>
      <c r="AU618" s="77"/>
      <c r="AV618" s="77"/>
      <c r="AW618" s="77"/>
      <c r="AX618" s="77"/>
      <c r="AY618" s="77"/>
      <c r="AZ618" s="77"/>
      <c r="BA618" s="77"/>
      <c r="BE618" s="186"/>
      <c r="BN618" s="7"/>
      <c r="BO618" s="131" t="s">
        <v>2795</v>
      </c>
      <c r="BR618" s="17"/>
      <c r="BU618" s="207">
        <v>12209</v>
      </c>
      <c r="BV618" s="207">
        <v>8.5500000000000007</v>
      </c>
      <c r="BW618" s="207">
        <v>5.18</v>
      </c>
      <c r="BX618" s="207">
        <v>1.4</v>
      </c>
      <c r="BY618" s="207">
        <v>38.729999999999997</v>
      </c>
      <c r="BZ618" s="207">
        <v>47.54</v>
      </c>
      <c r="CA618" s="207" t="s">
        <v>841</v>
      </c>
    </row>
    <row r="619" spans="1:80" ht="30" x14ac:dyDescent="0.25">
      <c r="A619" s="96">
        <f t="shared" si="33"/>
        <v>613</v>
      </c>
      <c r="B619" s="134" t="s">
        <v>2410</v>
      </c>
      <c r="D619" s="134" t="s">
        <v>2697</v>
      </c>
      <c r="E619" s="134" t="s">
        <v>2726</v>
      </c>
      <c r="F619" s="1">
        <f>F618+1</f>
        <v>401</v>
      </c>
      <c r="G619" s="86">
        <v>42991</v>
      </c>
      <c r="H619" s="87" t="s">
        <v>2698</v>
      </c>
      <c r="I619" s="134" t="s">
        <v>2411</v>
      </c>
      <c r="J619" s="134" t="s">
        <v>59</v>
      </c>
      <c r="K619" s="134" t="s">
        <v>57</v>
      </c>
      <c r="L619" s="87"/>
      <c r="M619" s="131" t="s">
        <v>2570</v>
      </c>
      <c r="N619" s="107"/>
      <c r="P619" s="87" t="str">
        <f>IF(COUNTIF(L619:O619,"=*")&gt;1,"Multiple", IF(L619="P","Surface",IF(M619="P", "Underground",IF(N619="P", "Placer", IF(O619="P", "Solution","")))))</f>
        <v>Underground</v>
      </c>
      <c r="Q619" s="95" t="s">
        <v>2768</v>
      </c>
      <c r="R619" s="93" t="s">
        <v>2570</v>
      </c>
      <c r="S619" s="33"/>
      <c r="T619" s="12">
        <v>41.803767255499999</v>
      </c>
      <c r="U619" s="13">
        <v>-110.52760101</v>
      </c>
      <c r="V619" s="144">
        <v>21</v>
      </c>
      <c r="W619" s="144">
        <v>116</v>
      </c>
      <c r="X619" s="137">
        <v>13</v>
      </c>
      <c r="Y619" s="138"/>
      <c r="Z619" s="134" t="s">
        <v>84</v>
      </c>
      <c r="AA619" s="87" t="s">
        <v>3205</v>
      </c>
      <c r="AB619" s="134" t="s">
        <v>45</v>
      </c>
      <c r="AC619" s="134" t="s">
        <v>6</v>
      </c>
      <c r="AD619" s="124" t="s">
        <v>2701</v>
      </c>
      <c r="AE619" s="125" t="s">
        <v>2702</v>
      </c>
      <c r="AF619" s="187" t="s">
        <v>1560</v>
      </c>
      <c r="AG619" s="1">
        <v>10.5</v>
      </c>
      <c r="AH619" s="6" t="s">
        <v>233</v>
      </c>
      <c r="AI619" s="187" t="s">
        <v>846</v>
      </c>
      <c r="AJ619" s="107"/>
      <c r="AM619" s="203"/>
      <c r="AN619" s="203"/>
      <c r="AO619" s="88" t="s">
        <v>2528</v>
      </c>
      <c r="AP619" s="203"/>
      <c r="AQ619" s="136"/>
      <c r="AR619" s="107" t="s">
        <v>2570</v>
      </c>
      <c r="AS619" s="6" t="s">
        <v>2412</v>
      </c>
      <c r="AT619" s="6" t="s">
        <v>2412</v>
      </c>
      <c r="BE619" s="186"/>
      <c r="BG619" s="107"/>
      <c r="BJ619" s="107"/>
      <c r="BO619" s="131" t="s">
        <v>2795</v>
      </c>
      <c r="BR619" s="15"/>
      <c r="BU619" s="207"/>
      <c r="BV619" s="207"/>
      <c r="BW619" s="207"/>
      <c r="BX619" s="207"/>
      <c r="BY619" s="207"/>
      <c r="BZ619" s="207"/>
      <c r="CA619" s="207"/>
      <c r="CB619" s="107"/>
    </row>
    <row r="620" spans="1:80" ht="30" x14ac:dyDescent="0.25">
      <c r="A620" s="96">
        <f t="shared" si="33"/>
        <v>614</v>
      </c>
      <c r="B620" s="14" t="s">
        <v>2451</v>
      </c>
      <c r="D620" s="134" t="s">
        <v>2697</v>
      </c>
      <c r="E620" s="134" t="s">
        <v>2726</v>
      </c>
      <c r="F620" s="1">
        <f>F619+1</f>
        <v>402</v>
      </c>
      <c r="G620" s="86">
        <v>42991</v>
      </c>
      <c r="H620" s="87" t="s">
        <v>2698</v>
      </c>
      <c r="I620" s="134" t="s">
        <v>428</v>
      </c>
      <c r="J620" s="134" t="s">
        <v>59</v>
      </c>
      <c r="K620" s="134" t="s">
        <v>57</v>
      </c>
      <c r="L620" s="87"/>
      <c r="M620" s="131" t="s">
        <v>2570</v>
      </c>
      <c r="N620" s="107"/>
      <c r="P620" s="87" t="str">
        <f>IF(COUNTIF(L620:O620,"=*")&gt;1,"Multiple", IF(L620="P","Surface",IF(M620="P", "Underground",IF(N620="P", "Placer", IF(O620="P", "Solution","")))))</f>
        <v>Underground</v>
      </c>
      <c r="Q620" s="95" t="s">
        <v>2768</v>
      </c>
      <c r="R620" s="93" t="s">
        <v>2570</v>
      </c>
      <c r="S620" s="33"/>
      <c r="T620" s="12">
        <v>41.852628309799996</v>
      </c>
      <c r="U620" s="13">
        <v>-110.530563133</v>
      </c>
      <c r="V620" s="144">
        <v>22</v>
      </c>
      <c r="W620" s="144">
        <v>116</v>
      </c>
      <c r="X620" s="137">
        <v>25</v>
      </c>
      <c r="Y620" s="138"/>
      <c r="Z620" s="134" t="s">
        <v>84</v>
      </c>
      <c r="AA620" s="87" t="s">
        <v>3205</v>
      </c>
      <c r="AB620" s="134" t="s">
        <v>45</v>
      </c>
      <c r="AC620" s="134" t="s">
        <v>7</v>
      </c>
      <c r="AD620" s="124" t="s">
        <v>2701</v>
      </c>
      <c r="AE620" s="125" t="s">
        <v>2702</v>
      </c>
      <c r="AF620" s="6" t="s">
        <v>427</v>
      </c>
      <c r="AG620" s="1">
        <v>6</v>
      </c>
      <c r="AH620" s="6" t="s">
        <v>233</v>
      </c>
      <c r="AI620" s="187" t="s">
        <v>846</v>
      </c>
      <c r="AJ620" s="107"/>
      <c r="AM620" s="203"/>
      <c r="AN620" s="203"/>
      <c r="AO620" s="88" t="s">
        <v>2528</v>
      </c>
      <c r="AP620" s="203"/>
      <c r="AQ620" s="136"/>
      <c r="AR620" s="107" t="s">
        <v>2570</v>
      </c>
      <c r="AS620" s="6" t="s">
        <v>1082</v>
      </c>
      <c r="AT620" s="6" t="s">
        <v>1082</v>
      </c>
      <c r="AU620" s="76">
        <v>1912</v>
      </c>
      <c r="AV620" s="76">
        <v>1912</v>
      </c>
      <c r="BA620" s="76">
        <v>1912</v>
      </c>
      <c r="BE620" s="184"/>
      <c r="BG620" s="107"/>
      <c r="BJ620" s="107"/>
      <c r="BN620" s="6" t="s">
        <v>1564</v>
      </c>
      <c r="BO620" s="131" t="s">
        <v>2795</v>
      </c>
      <c r="BU620" s="207"/>
      <c r="BV620" s="207"/>
      <c r="BW620" s="207"/>
      <c r="BX620" s="207"/>
      <c r="BY620" s="207"/>
      <c r="BZ620" s="207"/>
      <c r="CA620" s="207"/>
      <c r="CB620" s="107"/>
    </row>
    <row r="621" spans="1:80" s="2" customFormat="1" ht="30" x14ac:dyDescent="0.25">
      <c r="A621" s="96">
        <f t="shared" si="33"/>
        <v>615</v>
      </c>
      <c r="B621" s="28" t="s">
        <v>2451</v>
      </c>
      <c r="C621" s="77" t="s">
        <v>1561</v>
      </c>
      <c r="D621" s="92" t="s">
        <v>2575</v>
      </c>
      <c r="E621" s="135"/>
      <c r="F621" s="2">
        <v>402</v>
      </c>
      <c r="G621" s="89">
        <v>42991</v>
      </c>
      <c r="H621" s="79" t="s">
        <v>2698</v>
      </c>
      <c r="I621" s="135" t="s">
        <v>428</v>
      </c>
      <c r="J621" s="135" t="s">
        <v>59</v>
      </c>
      <c r="K621" s="135" t="s">
        <v>57</v>
      </c>
      <c r="L621" s="79"/>
      <c r="M621" s="139"/>
      <c r="N621" s="78"/>
      <c r="P621" s="79" t="str">
        <f>IF(COUNTIF(L621:O621,"=*")&gt;1,"Multiple", IF(L621="P","Surface",IF(M621="P", "Underground",IF(N621="P", "Placer", IF(O621="P", "Solution","")))))</f>
        <v/>
      </c>
      <c r="Q621" s="95" t="s">
        <v>2486</v>
      </c>
      <c r="R621" s="90" t="s">
        <v>2570</v>
      </c>
      <c r="S621" s="34"/>
      <c r="T621" s="26">
        <v>41.852628309799996</v>
      </c>
      <c r="U621" s="27">
        <v>-110.530563133</v>
      </c>
      <c r="V621" s="145">
        <v>22</v>
      </c>
      <c r="W621" s="145">
        <v>116</v>
      </c>
      <c r="X621" s="142">
        <v>25</v>
      </c>
      <c r="Y621" s="143"/>
      <c r="Z621" s="135" t="s">
        <v>84</v>
      </c>
      <c r="AA621" s="87" t="s">
        <v>3205</v>
      </c>
      <c r="AB621" s="135" t="s">
        <v>45</v>
      </c>
      <c r="AC621" s="135" t="s">
        <v>7</v>
      </c>
      <c r="AD621" s="124" t="s">
        <v>2701</v>
      </c>
      <c r="AE621" s="125" t="s">
        <v>2702</v>
      </c>
      <c r="AF621" s="7" t="s">
        <v>427</v>
      </c>
      <c r="AG621" s="2">
        <v>6</v>
      </c>
      <c r="AH621" s="6" t="s">
        <v>233</v>
      </c>
      <c r="AI621" s="187" t="s">
        <v>846</v>
      </c>
      <c r="AJ621" s="78"/>
      <c r="AM621" s="205"/>
      <c r="AN621" s="205"/>
      <c r="AO621" s="91" t="s">
        <v>2528</v>
      </c>
      <c r="AP621" s="205"/>
      <c r="AQ621" s="141"/>
      <c r="AR621" s="107" t="s">
        <v>2570</v>
      </c>
      <c r="AS621" s="7" t="s">
        <v>1082</v>
      </c>
      <c r="AT621" s="7" t="s">
        <v>1082</v>
      </c>
      <c r="AU621" s="77">
        <v>1912</v>
      </c>
      <c r="AV621" s="77">
        <v>1912</v>
      </c>
      <c r="AW621" s="77"/>
      <c r="AX621" s="77"/>
      <c r="AY621" s="77"/>
      <c r="AZ621" s="77"/>
      <c r="BA621" s="77">
        <v>1912</v>
      </c>
      <c r="BE621" s="186"/>
      <c r="BG621" s="78"/>
      <c r="BJ621" s="78"/>
      <c r="BN621" s="7" t="s">
        <v>1564</v>
      </c>
      <c r="BO621" s="131" t="s">
        <v>2795</v>
      </c>
      <c r="BU621" s="212"/>
      <c r="BV621" s="212">
        <v>5.76</v>
      </c>
      <c r="BW621" s="212">
        <v>6.19</v>
      </c>
      <c r="BX621" s="212">
        <v>1.31</v>
      </c>
      <c r="BY621" s="212">
        <v>39.630000000000003</v>
      </c>
      <c r="BZ621" s="212">
        <v>48.42</v>
      </c>
      <c r="CA621" s="212" t="s">
        <v>841</v>
      </c>
      <c r="CB621" s="78"/>
    </row>
    <row r="622" spans="1:80" s="2" customFormat="1" ht="30" x14ac:dyDescent="0.25">
      <c r="A622" s="96">
        <f t="shared" si="33"/>
        <v>616</v>
      </c>
      <c r="B622" s="28" t="s">
        <v>2451</v>
      </c>
      <c r="C622" s="77" t="s">
        <v>1562</v>
      </c>
      <c r="D622" s="92" t="s">
        <v>2575</v>
      </c>
      <c r="E622" s="135"/>
      <c r="F622" s="2">
        <v>402</v>
      </c>
      <c r="G622" s="89">
        <v>42991</v>
      </c>
      <c r="H622" s="79" t="s">
        <v>2698</v>
      </c>
      <c r="I622" s="135" t="s">
        <v>428</v>
      </c>
      <c r="J622" s="135" t="s">
        <v>59</v>
      </c>
      <c r="K622" s="135" t="s">
        <v>57</v>
      </c>
      <c r="L622" s="77"/>
      <c r="M622" s="139"/>
      <c r="P622" s="79" t="str">
        <f>IF(COUNTIF(L622:O622,"=*")&gt;1,"Multiple", IF(L622="P","Surface",IF(M622="P", "Underground",IF(N622="P", "Placer", IF(O622="P", "Solution","")))))</f>
        <v/>
      </c>
      <c r="Q622" s="95" t="s">
        <v>2486</v>
      </c>
      <c r="R622" s="90" t="s">
        <v>2570</v>
      </c>
      <c r="S622" s="34"/>
      <c r="T622" s="26">
        <v>41.852628309799996</v>
      </c>
      <c r="U622" s="27">
        <v>-110.530563133</v>
      </c>
      <c r="V622" s="145">
        <v>22</v>
      </c>
      <c r="W622" s="145">
        <v>116</v>
      </c>
      <c r="X622" s="142">
        <v>25</v>
      </c>
      <c r="Y622" s="143"/>
      <c r="Z622" s="135" t="s">
        <v>84</v>
      </c>
      <c r="AA622" s="87" t="s">
        <v>3205</v>
      </c>
      <c r="AB622" s="135" t="s">
        <v>45</v>
      </c>
      <c r="AC622" s="135" t="s">
        <v>7</v>
      </c>
      <c r="AD622" s="124" t="s">
        <v>2701</v>
      </c>
      <c r="AE622" s="125" t="s">
        <v>2702</v>
      </c>
      <c r="AF622" s="7" t="s">
        <v>427</v>
      </c>
      <c r="AG622" s="2">
        <v>4</v>
      </c>
      <c r="AH622" s="6" t="s">
        <v>233</v>
      </c>
      <c r="AI622" s="187" t="s">
        <v>846</v>
      </c>
      <c r="AM622" s="205"/>
      <c r="AN622" s="205"/>
      <c r="AO622" s="91" t="s">
        <v>2528</v>
      </c>
      <c r="AP622" s="205"/>
      <c r="AQ622" s="141"/>
      <c r="AR622" s="107" t="s">
        <v>2570</v>
      </c>
      <c r="AS622" s="7"/>
      <c r="AT622" s="7"/>
      <c r="AU622" s="77"/>
      <c r="AV622" s="77"/>
      <c r="AW622" s="77"/>
      <c r="AX622" s="77"/>
      <c r="AY622" s="77"/>
      <c r="AZ622" s="77"/>
      <c r="BA622" s="77"/>
      <c r="BE622" s="186"/>
      <c r="BN622" s="7"/>
      <c r="BO622" s="131" t="s">
        <v>2795</v>
      </c>
      <c r="BU622" s="212"/>
      <c r="BV622" s="212">
        <v>6.98</v>
      </c>
      <c r="BW622" s="212">
        <v>7</v>
      </c>
      <c r="BX622" s="212">
        <v>1.34</v>
      </c>
      <c r="BY622" s="212">
        <v>38.93</v>
      </c>
      <c r="BZ622" s="212">
        <v>47.09</v>
      </c>
      <c r="CA622" s="212" t="s">
        <v>841</v>
      </c>
    </row>
    <row r="623" spans="1:80" s="2" customFormat="1" ht="30" x14ac:dyDescent="0.25">
      <c r="A623" s="96">
        <f t="shared" si="33"/>
        <v>617</v>
      </c>
      <c r="B623" s="28" t="s">
        <v>2451</v>
      </c>
      <c r="C623" s="77" t="s">
        <v>1563</v>
      </c>
      <c r="D623" s="92" t="s">
        <v>2575</v>
      </c>
      <c r="E623" s="135"/>
      <c r="F623" s="2">
        <v>402</v>
      </c>
      <c r="G623" s="89">
        <v>42991</v>
      </c>
      <c r="H623" s="79" t="s">
        <v>2698</v>
      </c>
      <c r="I623" s="135" t="s">
        <v>428</v>
      </c>
      <c r="J623" s="135" t="s">
        <v>59</v>
      </c>
      <c r="K623" s="135" t="s">
        <v>57</v>
      </c>
      <c r="L623" s="77"/>
      <c r="M623" s="139"/>
      <c r="P623" s="79" t="str">
        <f>IF(COUNTIF(L623:O623,"=*")&gt;1,"Multiple", IF(L623="P","Surface",IF(M623="P", "Underground",IF(N623="P", "Placer", IF(O623="P", "Solution","")))))</f>
        <v/>
      </c>
      <c r="Q623" s="95" t="s">
        <v>2486</v>
      </c>
      <c r="R623" s="90" t="s">
        <v>2570</v>
      </c>
      <c r="S623" s="34"/>
      <c r="T623" s="26">
        <v>41.852628309799996</v>
      </c>
      <c r="U623" s="27">
        <v>-110.530563133</v>
      </c>
      <c r="V623" s="145">
        <v>22</v>
      </c>
      <c r="W623" s="145">
        <v>116</v>
      </c>
      <c r="X623" s="142">
        <v>25</v>
      </c>
      <c r="Y623" s="143"/>
      <c r="Z623" s="135" t="s">
        <v>84</v>
      </c>
      <c r="AA623" s="87" t="s">
        <v>3205</v>
      </c>
      <c r="AB623" s="135" t="s">
        <v>45</v>
      </c>
      <c r="AC623" s="135" t="s">
        <v>7</v>
      </c>
      <c r="AD623" s="124" t="s">
        <v>2701</v>
      </c>
      <c r="AE623" s="125" t="s">
        <v>2702</v>
      </c>
      <c r="AF623" s="7" t="s">
        <v>427</v>
      </c>
      <c r="AG623" s="2">
        <v>0.5</v>
      </c>
      <c r="AH623" s="6" t="s">
        <v>233</v>
      </c>
      <c r="AI623" s="187" t="s">
        <v>846</v>
      </c>
      <c r="AM623" s="205"/>
      <c r="AN623" s="205"/>
      <c r="AO623" s="91" t="s">
        <v>2528</v>
      </c>
      <c r="AP623" s="205"/>
      <c r="AQ623" s="141"/>
      <c r="AR623" s="107" t="s">
        <v>2570</v>
      </c>
      <c r="AS623" s="7"/>
      <c r="AT623" s="7"/>
      <c r="AU623" s="77"/>
      <c r="AV623" s="77"/>
      <c r="AW623" s="77"/>
      <c r="AX623" s="77"/>
      <c r="AY623" s="77"/>
      <c r="AZ623" s="77"/>
      <c r="BA623" s="77"/>
      <c r="BE623" s="186"/>
      <c r="BN623" s="7"/>
      <c r="BO623" s="131" t="s">
        <v>2795</v>
      </c>
      <c r="BU623" s="212">
        <v>12359</v>
      </c>
      <c r="BV623" s="212">
        <v>6.46</v>
      </c>
      <c r="BW623" s="212">
        <v>6.56</v>
      </c>
      <c r="BX623" s="212">
        <v>1.37</v>
      </c>
      <c r="BY623" s="212">
        <v>39.200000000000003</v>
      </c>
      <c r="BZ623" s="212">
        <v>47.78</v>
      </c>
      <c r="CA623" s="212" t="s">
        <v>841</v>
      </c>
    </row>
    <row r="624" spans="1:80" x14ac:dyDescent="0.25">
      <c r="A624" s="96">
        <f t="shared" si="33"/>
        <v>618</v>
      </c>
      <c r="B624" s="134" t="s">
        <v>429</v>
      </c>
      <c r="D624" s="134" t="s">
        <v>2697</v>
      </c>
      <c r="E624" s="134" t="s">
        <v>2726</v>
      </c>
      <c r="F624" s="1">
        <f>F623+1</f>
        <v>403</v>
      </c>
      <c r="G624" s="86">
        <v>42991</v>
      </c>
      <c r="H624" s="87" t="s">
        <v>2698</v>
      </c>
      <c r="I624" s="134"/>
      <c r="J624" s="134" t="s">
        <v>59</v>
      </c>
      <c r="K624" s="134" t="s">
        <v>57</v>
      </c>
      <c r="L624" s="87"/>
      <c r="M624" s="131" t="s">
        <v>2570</v>
      </c>
      <c r="N624" s="107"/>
      <c r="P624" s="87" t="str">
        <f>IF(COUNTIF(L624:O624,"=*")&gt;1,"Multiple", IF(L624="P","Surface",IF(M624="P", "Underground",IF(N624="P", "Placer", IF(O624="P", "Solution","")))))</f>
        <v>Underground</v>
      </c>
      <c r="Q624" s="95" t="s">
        <v>11</v>
      </c>
      <c r="R624" s="93" t="s">
        <v>2570</v>
      </c>
      <c r="S624" s="33"/>
      <c r="T624" s="12">
        <v>41.901121000800003</v>
      </c>
      <c r="U624" s="13">
        <v>-110.529583321</v>
      </c>
      <c r="V624" s="144">
        <v>22</v>
      </c>
      <c r="W624" s="144">
        <v>116</v>
      </c>
      <c r="X624" s="137">
        <v>12</v>
      </c>
      <c r="Y624" s="138"/>
      <c r="Z624" s="134" t="s">
        <v>84</v>
      </c>
      <c r="AA624" s="87" t="s">
        <v>3205</v>
      </c>
      <c r="AB624" s="134" t="s">
        <v>22</v>
      </c>
      <c r="AC624" s="134" t="s">
        <v>7</v>
      </c>
      <c r="AD624" s="124" t="s">
        <v>2701</v>
      </c>
      <c r="AE624" s="125" t="s">
        <v>2702</v>
      </c>
      <c r="AF624" s="6" t="s">
        <v>427</v>
      </c>
      <c r="AG624" s="5">
        <v>7</v>
      </c>
      <c r="AH624" s="6" t="s">
        <v>233</v>
      </c>
      <c r="AI624" s="6" t="s">
        <v>846</v>
      </c>
      <c r="AJ624" s="107"/>
      <c r="AM624" s="203"/>
      <c r="AN624" s="203"/>
      <c r="AO624" s="88" t="s">
        <v>2528</v>
      </c>
      <c r="AP624" s="203"/>
      <c r="AQ624" s="136"/>
      <c r="AR624" s="107" t="s">
        <v>2570</v>
      </c>
      <c r="AS624" s="6" t="s">
        <v>1082</v>
      </c>
      <c r="AT624" s="6" t="s">
        <v>1082</v>
      </c>
      <c r="AU624" s="76" t="s">
        <v>807</v>
      </c>
      <c r="AV624" s="76" t="s">
        <v>807</v>
      </c>
      <c r="BE624" s="184"/>
      <c r="BG624" s="107"/>
      <c r="BJ624" s="107"/>
      <c r="BN624" s="6" t="s">
        <v>807</v>
      </c>
      <c r="BO624" s="131" t="s">
        <v>2796</v>
      </c>
      <c r="BU624" s="207"/>
      <c r="BV624" s="207"/>
      <c r="BW624" s="207"/>
      <c r="BX624" s="207"/>
      <c r="BY624" s="207"/>
      <c r="BZ624" s="207"/>
      <c r="CA624" s="207"/>
      <c r="CB624" s="107"/>
    </row>
    <row r="625" spans="1:80" s="2" customFormat="1" x14ac:dyDescent="0.25">
      <c r="A625" s="96">
        <f t="shared" si="33"/>
        <v>619</v>
      </c>
      <c r="B625" s="135" t="s">
        <v>429</v>
      </c>
      <c r="C625" s="77" t="s">
        <v>1568</v>
      </c>
      <c r="D625" s="92" t="s">
        <v>2575</v>
      </c>
      <c r="E625" s="135"/>
      <c r="F625" s="2">
        <v>403</v>
      </c>
      <c r="G625" s="89">
        <v>42991</v>
      </c>
      <c r="H625" s="79" t="s">
        <v>2698</v>
      </c>
      <c r="I625" s="135"/>
      <c r="J625" s="135" t="s">
        <v>59</v>
      </c>
      <c r="K625" s="135" t="s">
        <v>57</v>
      </c>
      <c r="L625" s="79"/>
      <c r="M625" s="139"/>
      <c r="N625" s="78"/>
      <c r="P625" s="79" t="str">
        <f>IF(COUNTIF(L625:O625,"=*")&gt;1,"Multiple", IF(L625="P","Surface",IF(M625="P", "Underground",IF(N625="P", "Placer", IF(O625="P", "Solution","")))))</f>
        <v/>
      </c>
      <c r="Q625" s="95" t="s">
        <v>2486</v>
      </c>
      <c r="R625" s="90" t="s">
        <v>2570</v>
      </c>
      <c r="S625" s="34"/>
      <c r="T625" s="26">
        <v>41.901121000800003</v>
      </c>
      <c r="U625" s="27">
        <v>-110.529583321</v>
      </c>
      <c r="V625" s="145">
        <v>22</v>
      </c>
      <c r="W625" s="145">
        <v>116</v>
      </c>
      <c r="X625" s="142">
        <v>12</v>
      </c>
      <c r="Y625" s="143"/>
      <c r="Z625" s="135" t="s">
        <v>84</v>
      </c>
      <c r="AA625" s="87" t="s">
        <v>3205</v>
      </c>
      <c r="AB625" s="135" t="s">
        <v>22</v>
      </c>
      <c r="AC625" s="135" t="s">
        <v>7</v>
      </c>
      <c r="AD625" s="124" t="s">
        <v>2701</v>
      </c>
      <c r="AE625" s="125" t="s">
        <v>2702</v>
      </c>
      <c r="AF625" s="7" t="s">
        <v>427</v>
      </c>
      <c r="AG625" s="5">
        <v>7</v>
      </c>
      <c r="AH625" s="6" t="s">
        <v>233</v>
      </c>
      <c r="AI625" s="6" t="s">
        <v>846</v>
      </c>
      <c r="AJ625" s="78"/>
      <c r="AM625" s="205"/>
      <c r="AN625" s="205"/>
      <c r="AO625" s="91" t="s">
        <v>2528</v>
      </c>
      <c r="AP625" s="205"/>
      <c r="AQ625" s="141"/>
      <c r="AR625" s="107" t="s">
        <v>2570</v>
      </c>
      <c r="AS625" s="7" t="s">
        <v>1082</v>
      </c>
      <c r="AT625" s="7" t="s">
        <v>1082</v>
      </c>
      <c r="AU625" s="77" t="s">
        <v>807</v>
      </c>
      <c r="AV625" s="77" t="s">
        <v>807</v>
      </c>
      <c r="AW625" s="77"/>
      <c r="AX625" s="77"/>
      <c r="AY625" s="77"/>
      <c r="AZ625" s="77"/>
      <c r="BA625" s="77"/>
      <c r="BE625" s="186"/>
      <c r="BG625" s="78"/>
      <c r="BJ625" s="78"/>
      <c r="BN625" s="7" t="s">
        <v>807</v>
      </c>
      <c r="BO625" s="131" t="s">
        <v>2796</v>
      </c>
      <c r="BU625" s="212">
        <v>12877</v>
      </c>
      <c r="BV625" s="212">
        <v>6.9</v>
      </c>
      <c r="BW625" s="212">
        <v>3.89</v>
      </c>
      <c r="BX625" s="212">
        <v>0.62</v>
      </c>
      <c r="BY625" s="212">
        <v>40.520000000000003</v>
      </c>
      <c r="BZ625" s="212">
        <v>48.69</v>
      </c>
      <c r="CA625" s="212" t="s">
        <v>841</v>
      </c>
      <c r="CB625" s="78"/>
    </row>
    <row r="626" spans="1:80" s="2" customFormat="1" x14ac:dyDescent="0.25">
      <c r="A626" s="96">
        <f t="shared" si="33"/>
        <v>620</v>
      </c>
      <c r="B626" s="135" t="s">
        <v>429</v>
      </c>
      <c r="C626" s="77" t="s">
        <v>1569</v>
      </c>
      <c r="D626" s="92" t="s">
        <v>2575</v>
      </c>
      <c r="E626" s="135"/>
      <c r="F626" s="1">
        <v>403</v>
      </c>
      <c r="G626" s="86">
        <v>42991</v>
      </c>
      <c r="H626" s="87" t="s">
        <v>2698</v>
      </c>
      <c r="I626" s="135"/>
      <c r="J626" s="135" t="s">
        <v>59</v>
      </c>
      <c r="K626" s="135" t="s">
        <v>57</v>
      </c>
      <c r="L626" s="77"/>
      <c r="M626" s="131"/>
      <c r="P626" s="87" t="str">
        <f>IF(COUNTIF(L626:O626,"=*")&gt;1,"Multiple", IF(L626="P","Surface",IF(M626="P", "Underground",IF(N626="P", "Placer", IF(O626="P", "Solution","")))))</f>
        <v/>
      </c>
      <c r="Q626" s="95" t="s">
        <v>2486</v>
      </c>
      <c r="R626" s="93" t="s">
        <v>2570</v>
      </c>
      <c r="S626" s="33"/>
      <c r="T626" s="12">
        <v>41.901121000800003</v>
      </c>
      <c r="U626" s="13">
        <v>-110.529583321</v>
      </c>
      <c r="V626" s="145">
        <v>22</v>
      </c>
      <c r="W626" s="145">
        <v>116</v>
      </c>
      <c r="X626" s="142">
        <v>12</v>
      </c>
      <c r="Y626" s="143"/>
      <c r="Z626" s="135" t="s">
        <v>84</v>
      </c>
      <c r="AA626" s="87" t="s">
        <v>3205</v>
      </c>
      <c r="AB626" s="135" t="s">
        <v>22</v>
      </c>
      <c r="AC626" s="135" t="s">
        <v>7</v>
      </c>
      <c r="AD626" s="124" t="s">
        <v>2701</v>
      </c>
      <c r="AE626" s="125" t="s">
        <v>2702</v>
      </c>
      <c r="AF626" s="7" t="s">
        <v>427</v>
      </c>
      <c r="AG626" s="2">
        <v>5</v>
      </c>
      <c r="AH626" s="6" t="s">
        <v>233</v>
      </c>
      <c r="AI626" s="6" t="s">
        <v>846</v>
      </c>
      <c r="AM626" s="203"/>
      <c r="AN626" s="203"/>
      <c r="AO626" s="88" t="s">
        <v>2528</v>
      </c>
      <c r="AP626" s="203"/>
      <c r="AQ626" s="141"/>
      <c r="AR626" s="107" t="s">
        <v>2570</v>
      </c>
      <c r="AS626" s="7"/>
      <c r="AT626" s="7"/>
      <c r="AU626" s="77"/>
      <c r="AV626" s="77"/>
      <c r="AW626" s="77"/>
      <c r="AX626" s="77"/>
      <c r="AY626" s="77"/>
      <c r="AZ626" s="77"/>
      <c r="BA626" s="77"/>
      <c r="BE626" s="186"/>
      <c r="BN626" s="7"/>
      <c r="BO626" s="131" t="s">
        <v>2796</v>
      </c>
      <c r="BU626" s="207">
        <v>12953</v>
      </c>
      <c r="BV626" s="207">
        <v>6.2</v>
      </c>
      <c r="BW626" s="207">
        <v>4.26</v>
      </c>
      <c r="BX626" s="207">
        <v>0.47</v>
      </c>
      <c r="BY626" s="207">
        <v>40.32</v>
      </c>
      <c r="BZ626" s="207">
        <v>49.22</v>
      </c>
      <c r="CA626" s="207" t="s">
        <v>841</v>
      </c>
    </row>
    <row r="627" spans="1:80" s="2" customFormat="1" x14ac:dyDescent="0.25">
      <c r="A627" s="96">
        <f t="shared" si="33"/>
        <v>621</v>
      </c>
      <c r="B627" s="135" t="s">
        <v>429</v>
      </c>
      <c r="C627" s="77" t="s">
        <v>1570</v>
      </c>
      <c r="D627" s="92" t="s">
        <v>2575</v>
      </c>
      <c r="E627" s="135"/>
      <c r="F627" s="1">
        <v>403</v>
      </c>
      <c r="G627" s="86">
        <v>42991</v>
      </c>
      <c r="H627" s="87" t="s">
        <v>2698</v>
      </c>
      <c r="I627" s="135"/>
      <c r="J627" s="135" t="s">
        <v>59</v>
      </c>
      <c r="K627" s="135" t="s">
        <v>57</v>
      </c>
      <c r="L627" s="77"/>
      <c r="M627" s="131"/>
      <c r="P627" s="87" t="str">
        <f>IF(COUNTIF(L627:O627,"=*")&gt;1,"Multiple", IF(L627="P","Surface",IF(M627="P", "Underground",IF(N627="P", "Placer", IF(O627="P", "Solution","")))))</f>
        <v/>
      </c>
      <c r="Q627" s="95" t="s">
        <v>2486</v>
      </c>
      <c r="R627" s="93" t="s">
        <v>2570</v>
      </c>
      <c r="S627" s="33"/>
      <c r="T627" s="12">
        <v>41.901121000800003</v>
      </c>
      <c r="U627" s="13">
        <v>-110.529583321</v>
      </c>
      <c r="V627" s="145">
        <v>22</v>
      </c>
      <c r="W627" s="145">
        <v>116</v>
      </c>
      <c r="X627" s="142">
        <v>12</v>
      </c>
      <c r="Y627" s="143"/>
      <c r="Z627" s="135" t="s">
        <v>84</v>
      </c>
      <c r="AA627" s="87" t="s">
        <v>3205</v>
      </c>
      <c r="AB627" s="135" t="s">
        <v>22</v>
      </c>
      <c r="AC627" s="135" t="s">
        <v>7</v>
      </c>
      <c r="AD627" s="124" t="s">
        <v>2701</v>
      </c>
      <c r="AE627" s="125" t="s">
        <v>2702</v>
      </c>
      <c r="AF627" s="7" t="s">
        <v>427</v>
      </c>
      <c r="AG627" s="2">
        <v>6</v>
      </c>
      <c r="AH627" s="6" t="s">
        <v>233</v>
      </c>
      <c r="AI627" s="6" t="s">
        <v>846</v>
      </c>
      <c r="AM627" s="203"/>
      <c r="AN627" s="203"/>
      <c r="AO627" s="88" t="s">
        <v>2528</v>
      </c>
      <c r="AP627" s="203"/>
      <c r="AQ627" s="141"/>
      <c r="AR627" s="107" t="s">
        <v>2570</v>
      </c>
      <c r="AS627" s="7"/>
      <c r="AT627" s="7"/>
      <c r="AU627" s="77"/>
      <c r="AV627" s="77"/>
      <c r="AW627" s="77"/>
      <c r="AX627" s="77"/>
      <c r="AY627" s="77"/>
      <c r="AZ627" s="77"/>
      <c r="BA627" s="77"/>
      <c r="BE627" s="186"/>
      <c r="BN627" s="7"/>
      <c r="BO627" s="131" t="s">
        <v>2796</v>
      </c>
      <c r="BU627" s="207">
        <v>12917</v>
      </c>
      <c r="BV627" s="207">
        <v>7.12</v>
      </c>
      <c r="BW627" s="207">
        <v>3.82</v>
      </c>
      <c r="BX627" s="207">
        <v>0.7</v>
      </c>
      <c r="BY627" s="207">
        <v>40.369999999999997</v>
      </c>
      <c r="BZ627" s="207">
        <v>48.69</v>
      </c>
      <c r="CA627" s="207" t="s">
        <v>841</v>
      </c>
    </row>
    <row r="628" spans="1:80" s="2" customFormat="1" x14ac:dyDescent="0.25">
      <c r="A628" s="96">
        <f t="shared" si="33"/>
        <v>622</v>
      </c>
      <c r="B628" s="135" t="s">
        <v>429</v>
      </c>
      <c r="C628" s="77" t="s">
        <v>1571</v>
      </c>
      <c r="D628" s="92" t="s">
        <v>2575</v>
      </c>
      <c r="E628" s="135"/>
      <c r="F628" s="1">
        <v>403</v>
      </c>
      <c r="G628" s="86">
        <v>42991</v>
      </c>
      <c r="H628" s="87" t="s">
        <v>2698</v>
      </c>
      <c r="I628" s="135"/>
      <c r="J628" s="135" t="s">
        <v>59</v>
      </c>
      <c r="K628" s="135" t="s">
        <v>57</v>
      </c>
      <c r="L628" s="77"/>
      <c r="M628" s="131"/>
      <c r="P628" s="87" t="str">
        <f>IF(COUNTIF(L628:O628,"=*")&gt;1,"Multiple", IF(L628="P","Surface",IF(M628="P", "Underground",IF(N628="P", "Placer", IF(O628="P", "Solution","")))))</f>
        <v/>
      </c>
      <c r="Q628" s="95" t="s">
        <v>2486</v>
      </c>
      <c r="R628" s="93" t="s">
        <v>2570</v>
      </c>
      <c r="S628" s="33"/>
      <c r="T628" s="12">
        <v>41.901121000800003</v>
      </c>
      <c r="U628" s="13">
        <v>-110.529583321</v>
      </c>
      <c r="V628" s="145">
        <v>22</v>
      </c>
      <c r="W628" s="145">
        <v>116</v>
      </c>
      <c r="X628" s="142">
        <v>12</v>
      </c>
      <c r="Y628" s="143"/>
      <c r="Z628" s="135" t="s">
        <v>84</v>
      </c>
      <c r="AA628" s="87" t="s">
        <v>3205</v>
      </c>
      <c r="AB628" s="135" t="s">
        <v>22</v>
      </c>
      <c r="AC628" s="135" t="s">
        <v>7</v>
      </c>
      <c r="AD628" s="124" t="s">
        <v>2701</v>
      </c>
      <c r="AE628" s="125" t="s">
        <v>2702</v>
      </c>
      <c r="AF628" s="7" t="s">
        <v>427</v>
      </c>
      <c r="AG628" s="2">
        <v>5</v>
      </c>
      <c r="AH628" s="6" t="s">
        <v>233</v>
      </c>
      <c r="AI628" s="6" t="s">
        <v>846</v>
      </c>
      <c r="AM628" s="203"/>
      <c r="AN628" s="203"/>
      <c r="AO628" s="88" t="s">
        <v>2528</v>
      </c>
      <c r="AP628" s="203"/>
      <c r="AQ628" s="141"/>
      <c r="AR628" s="107" t="s">
        <v>2570</v>
      </c>
      <c r="AS628" s="7"/>
      <c r="AT628" s="7"/>
      <c r="AU628" s="77"/>
      <c r="AV628" s="77"/>
      <c r="AW628" s="77"/>
      <c r="AX628" s="77"/>
      <c r="AY628" s="77"/>
      <c r="AZ628" s="77"/>
      <c r="BA628" s="77"/>
      <c r="BE628" s="186"/>
      <c r="BN628" s="7"/>
      <c r="BO628" s="131" t="s">
        <v>2796</v>
      </c>
      <c r="BU628" s="207">
        <v>12793</v>
      </c>
      <c r="BV628" s="207">
        <v>7.57</v>
      </c>
      <c r="BW628" s="207">
        <v>3.82</v>
      </c>
      <c r="BX628" s="207">
        <v>0.69</v>
      </c>
      <c r="BY628" s="207">
        <v>39.979999999999997</v>
      </c>
      <c r="BZ628" s="207">
        <v>48.63</v>
      </c>
      <c r="CA628" s="207" t="s">
        <v>841</v>
      </c>
    </row>
    <row r="629" spans="1:80" s="2" customFormat="1" x14ac:dyDescent="0.25">
      <c r="A629" s="96">
        <f t="shared" si="33"/>
        <v>623</v>
      </c>
      <c r="B629" s="135" t="s">
        <v>429</v>
      </c>
      <c r="C629" s="77" t="s">
        <v>1565</v>
      </c>
      <c r="D629" s="92" t="s">
        <v>2575</v>
      </c>
      <c r="E629" s="135"/>
      <c r="F629" s="1">
        <v>403</v>
      </c>
      <c r="G629" s="86">
        <v>42991</v>
      </c>
      <c r="H629" s="87" t="s">
        <v>2698</v>
      </c>
      <c r="I629" s="135"/>
      <c r="J629" s="135" t="s">
        <v>59</v>
      </c>
      <c r="K629" s="135" t="s">
        <v>57</v>
      </c>
      <c r="L629" s="77"/>
      <c r="M629" s="131"/>
      <c r="P629" s="87" t="str">
        <f>IF(COUNTIF(L629:O629,"=*")&gt;1,"Multiple", IF(L629="P","Surface",IF(M629="P", "Underground",IF(N629="P", "Placer", IF(O629="P", "Solution","")))))</f>
        <v/>
      </c>
      <c r="Q629" s="95" t="s">
        <v>2486</v>
      </c>
      <c r="R629" s="93" t="s">
        <v>2570</v>
      </c>
      <c r="S629" s="33"/>
      <c r="T629" s="12">
        <v>41.901121000800003</v>
      </c>
      <c r="U629" s="13">
        <v>-110.529583321</v>
      </c>
      <c r="V629" s="145">
        <v>22</v>
      </c>
      <c r="W629" s="145">
        <v>116</v>
      </c>
      <c r="X629" s="142">
        <v>12</v>
      </c>
      <c r="Y629" s="143"/>
      <c r="Z629" s="135" t="s">
        <v>84</v>
      </c>
      <c r="AA629" s="87" t="s">
        <v>3205</v>
      </c>
      <c r="AB629" s="135" t="s">
        <v>22</v>
      </c>
      <c r="AC629" s="135" t="s">
        <v>7</v>
      </c>
      <c r="AD629" s="124" t="s">
        <v>2701</v>
      </c>
      <c r="AE629" s="125" t="s">
        <v>2702</v>
      </c>
      <c r="AF629" s="7" t="s">
        <v>427</v>
      </c>
      <c r="AG629" s="2">
        <v>0.5</v>
      </c>
      <c r="AH629" s="6" t="s">
        <v>233</v>
      </c>
      <c r="AI629" s="6" t="s">
        <v>846</v>
      </c>
      <c r="AM629" s="203"/>
      <c r="AN629" s="203"/>
      <c r="AO629" s="88" t="s">
        <v>2528</v>
      </c>
      <c r="AP629" s="203"/>
      <c r="AQ629" s="141"/>
      <c r="AR629" s="107" t="s">
        <v>2570</v>
      </c>
      <c r="AS629" s="7"/>
      <c r="AT629" s="7"/>
      <c r="AU629" s="77"/>
      <c r="AV629" s="77"/>
      <c r="AW629" s="77"/>
      <c r="AX629" s="77"/>
      <c r="AY629" s="77"/>
      <c r="AZ629" s="77"/>
      <c r="BA629" s="77"/>
      <c r="BE629" s="186"/>
      <c r="BN629" s="7"/>
      <c r="BO629" s="131" t="s">
        <v>2796</v>
      </c>
      <c r="BU629" s="207">
        <v>12886</v>
      </c>
      <c r="BV629" s="207">
        <v>6.97</v>
      </c>
      <c r="BW629" s="207">
        <v>3.94</v>
      </c>
      <c r="BX629" s="207">
        <v>0.6</v>
      </c>
      <c r="BY629" s="207">
        <v>40.090000000000003</v>
      </c>
      <c r="BZ629" s="207">
        <v>49</v>
      </c>
      <c r="CA629" s="207" t="s">
        <v>841</v>
      </c>
    </row>
    <row r="630" spans="1:80" s="2" customFormat="1" x14ac:dyDescent="0.25">
      <c r="A630" s="96">
        <f t="shared" si="33"/>
        <v>624</v>
      </c>
      <c r="B630" s="135" t="s">
        <v>429</v>
      </c>
      <c r="C630" s="77" t="s">
        <v>1566</v>
      </c>
      <c r="D630" s="92" t="s">
        <v>2575</v>
      </c>
      <c r="E630" s="135"/>
      <c r="F630" s="1">
        <v>403</v>
      </c>
      <c r="G630" s="86">
        <v>42991</v>
      </c>
      <c r="H630" s="87" t="s">
        <v>2698</v>
      </c>
      <c r="I630" s="135"/>
      <c r="J630" s="135" t="s">
        <v>59</v>
      </c>
      <c r="K630" s="135" t="s">
        <v>57</v>
      </c>
      <c r="L630" s="77"/>
      <c r="M630" s="131"/>
      <c r="P630" s="87" t="str">
        <f>IF(COUNTIF(L630:O630,"=*")&gt;1,"Multiple", IF(L630="P","Surface",IF(M630="P", "Underground",IF(N630="P", "Placer", IF(O630="P", "Solution","")))))</f>
        <v/>
      </c>
      <c r="Q630" s="95" t="s">
        <v>2486</v>
      </c>
      <c r="R630" s="93" t="s">
        <v>2570</v>
      </c>
      <c r="S630" s="33"/>
      <c r="T630" s="12">
        <v>41.901121000800003</v>
      </c>
      <c r="U630" s="13">
        <v>-110.529583321</v>
      </c>
      <c r="V630" s="145">
        <v>22</v>
      </c>
      <c r="W630" s="145">
        <v>116</v>
      </c>
      <c r="X630" s="142">
        <v>12</v>
      </c>
      <c r="Y630" s="143"/>
      <c r="Z630" s="135" t="s">
        <v>84</v>
      </c>
      <c r="AA630" s="87" t="s">
        <v>3205</v>
      </c>
      <c r="AB630" s="135" t="s">
        <v>22</v>
      </c>
      <c r="AC630" s="135" t="s">
        <v>7</v>
      </c>
      <c r="AD630" s="124" t="s">
        <v>2701</v>
      </c>
      <c r="AE630" s="125" t="s">
        <v>2702</v>
      </c>
      <c r="AF630" s="7" t="s">
        <v>427</v>
      </c>
      <c r="AG630" s="2">
        <v>5</v>
      </c>
      <c r="AH630" s="6" t="s">
        <v>233</v>
      </c>
      <c r="AI630" s="6" t="s">
        <v>846</v>
      </c>
      <c r="AM630" s="203"/>
      <c r="AN630" s="203"/>
      <c r="AO630" s="88" t="s">
        <v>2528</v>
      </c>
      <c r="AP630" s="203"/>
      <c r="AQ630" s="141"/>
      <c r="AR630" s="107" t="s">
        <v>2570</v>
      </c>
      <c r="AS630" s="7"/>
      <c r="AT630" s="7"/>
      <c r="AU630" s="77"/>
      <c r="AV630" s="77"/>
      <c r="AW630" s="77"/>
      <c r="AX630" s="77"/>
      <c r="AY630" s="77"/>
      <c r="AZ630" s="77"/>
      <c r="BA630" s="77"/>
      <c r="BE630" s="186"/>
      <c r="BN630" s="7"/>
      <c r="BO630" s="131" t="s">
        <v>2796</v>
      </c>
      <c r="BU630" s="207">
        <v>12836</v>
      </c>
      <c r="BV630" s="207">
        <v>7.4</v>
      </c>
      <c r="BW630" s="207">
        <v>3.92</v>
      </c>
      <c r="BX630" s="207">
        <v>0.72</v>
      </c>
      <c r="BY630" s="207">
        <v>40.340000000000003</v>
      </c>
      <c r="BZ630" s="207">
        <v>48.34</v>
      </c>
      <c r="CA630" s="207" t="s">
        <v>841</v>
      </c>
    </row>
    <row r="631" spans="1:80" s="2" customFormat="1" x14ac:dyDescent="0.25">
      <c r="A631" s="96">
        <f t="shared" si="33"/>
        <v>625</v>
      </c>
      <c r="B631" s="135" t="s">
        <v>429</v>
      </c>
      <c r="C631" s="77" t="s">
        <v>1567</v>
      </c>
      <c r="D631" s="92" t="s">
        <v>2575</v>
      </c>
      <c r="E631" s="135"/>
      <c r="F631" s="1">
        <v>403</v>
      </c>
      <c r="G631" s="86">
        <v>42991</v>
      </c>
      <c r="H631" s="87" t="s">
        <v>2698</v>
      </c>
      <c r="I631" s="135"/>
      <c r="J631" s="135" t="s">
        <v>59</v>
      </c>
      <c r="K631" s="135" t="s">
        <v>57</v>
      </c>
      <c r="L631" s="77"/>
      <c r="M631" s="131"/>
      <c r="P631" s="87" t="str">
        <f>IF(COUNTIF(L631:O631,"=*")&gt;1,"Multiple", IF(L631="P","Surface",IF(M631="P", "Underground",IF(N631="P", "Placer", IF(O631="P", "Solution","")))))</f>
        <v/>
      </c>
      <c r="Q631" s="95" t="s">
        <v>2486</v>
      </c>
      <c r="R631" s="93" t="s">
        <v>2570</v>
      </c>
      <c r="S631" s="33"/>
      <c r="T631" s="12">
        <v>41.901121000800003</v>
      </c>
      <c r="U631" s="13">
        <v>-110.529583321</v>
      </c>
      <c r="V631" s="145">
        <v>22</v>
      </c>
      <c r="W631" s="145">
        <v>116</v>
      </c>
      <c r="X631" s="142">
        <v>12</v>
      </c>
      <c r="Y631" s="143"/>
      <c r="Z631" s="135" t="s">
        <v>84</v>
      </c>
      <c r="AA631" s="87" t="s">
        <v>3205</v>
      </c>
      <c r="AB631" s="135" t="s">
        <v>22</v>
      </c>
      <c r="AC631" s="135" t="s">
        <v>7</v>
      </c>
      <c r="AD631" s="124" t="s">
        <v>2701</v>
      </c>
      <c r="AE631" s="125" t="s">
        <v>2702</v>
      </c>
      <c r="AF631" s="7" t="s">
        <v>427</v>
      </c>
      <c r="AG631" s="2">
        <v>0.5</v>
      </c>
      <c r="AH631" s="6" t="s">
        <v>233</v>
      </c>
      <c r="AI631" s="6" t="s">
        <v>846</v>
      </c>
      <c r="AM631" s="203"/>
      <c r="AN631" s="203"/>
      <c r="AO631" s="88" t="s">
        <v>2528</v>
      </c>
      <c r="AP631" s="203"/>
      <c r="AQ631" s="141"/>
      <c r="AR631" s="107" t="s">
        <v>2570</v>
      </c>
      <c r="AS631" s="7"/>
      <c r="AT631" s="7"/>
      <c r="AU631" s="77"/>
      <c r="AV631" s="77"/>
      <c r="AW631" s="77"/>
      <c r="AX631" s="77"/>
      <c r="AY631" s="77"/>
      <c r="AZ631" s="77"/>
      <c r="BA631" s="77"/>
      <c r="BE631" s="186"/>
      <c r="BN631" s="7"/>
      <c r="BO631" s="131" t="s">
        <v>2796</v>
      </c>
      <c r="BU631" s="207">
        <v>12750</v>
      </c>
      <c r="BV631" s="207">
        <v>3.8</v>
      </c>
      <c r="BW631" s="207">
        <v>7.1</v>
      </c>
      <c r="BX631" s="207">
        <v>0.6</v>
      </c>
      <c r="BY631" s="207">
        <v>38.700000000000003</v>
      </c>
      <c r="BZ631" s="207">
        <v>50.4</v>
      </c>
      <c r="CA631" s="207" t="s">
        <v>841</v>
      </c>
    </row>
    <row r="632" spans="1:80" s="2" customFormat="1" x14ac:dyDescent="0.25">
      <c r="A632" s="96">
        <f t="shared" si="33"/>
        <v>626</v>
      </c>
      <c r="B632" s="135" t="s">
        <v>429</v>
      </c>
      <c r="C632" s="77" t="s">
        <v>1566</v>
      </c>
      <c r="D632" s="92" t="s">
        <v>2575</v>
      </c>
      <c r="E632" s="135"/>
      <c r="F632" s="1">
        <v>403</v>
      </c>
      <c r="G632" s="86">
        <v>42991</v>
      </c>
      <c r="H632" s="87" t="s">
        <v>2698</v>
      </c>
      <c r="I632" s="135"/>
      <c r="J632" s="135" t="s">
        <v>59</v>
      </c>
      <c r="K632" s="135" t="s">
        <v>57</v>
      </c>
      <c r="L632" s="77"/>
      <c r="M632" s="131"/>
      <c r="P632" s="87" t="str">
        <f>IF(COUNTIF(L632:O632,"=*")&gt;1,"Multiple", IF(L632="P","Surface",IF(M632="P", "Underground",IF(N632="P", "Placer", IF(O632="P", "Solution","")))))</f>
        <v/>
      </c>
      <c r="Q632" s="95" t="s">
        <v>2486</v>
      </c>
      <c r="R632" s="93" t="s">
        <v>2570</v>
      </c>
      <c r="S632" s="33"/>
      <c r="T632" s="12">
        <v>41.901121000800003</v>
      </c>
      <c r="U632" s="13">
        <v>-110.529583321</v>
      </c>
      <c r="V632" s="145">
        <v>22</v>
      </c>
      <c r="W632" s="145">
        <v>116</v>
      </c>
      <c r="X632" s="142">
        <v>12</v>
      </c>
      <c r="Y632" s="143"/>
      <c r="Z632" s="135" t="s">
        <v>84</v>
      </c>
      <c r="AA632" s="87" t="s">
        <v>3205</v>
      </c>
      <c r="AB632" s="135" t="s">
        <v>22</v>
      </c>
      <c r="AC632" s="135" t="s">
        <v>7</v>
      </c>
      <c r="AD632" s="124" t="s">
        <v>2701</v>
      </c>
      <c r="AE632" s="125" t="s">
        <v>2702</v>
      </c>
      <c r="AF632" s="7" t="s">
        <v>427</v>
      </c>
      <c r="AG632" s="2">
        <v>0.5</v>
      </c>
      <c r="AH632" s="6" t="s">
        <v>233</v>
      </c>
      <c r="AI632" s="6" t="s">
        <v>846</v>
      </c>
      <c r="AM632" s="203"/>
      <c r="AN632" s="203"/>
      <c r="AO632" s="88" t="s">
        <v>2528</v>
      </c>
      <c r="AP632" s="203"/>
      <c r="AQ632" s="141"/>
      <c r="AR632" s="107" t="s">
        <v>2570</v>
      </c>
      <c r="AS632" s="7"/>
      <c r="AT632" s="7"/>
      <c r="AU632" s="77"/>
      <c r="AV632" s="77"/>
      <c r="AW632" s="77"/>
      <c r="AX632" s="77"/>
      <c r="AY632" s="77"/>
      <c r="AZ632" s="77"/>
      <c r="BA632" s="77"/>
      <c r="BE632" s="186"/>
      <c r="BN632" s="7"/>
      <c r="BO632" s="131" t="s">
        <v>2796</v>
      </c>
      <c r="BU632" s="207">
        <v>12680</v>
      </c>
      <c r="BV632" s="207">
        <v>4.9000000000000004</v>
      </c>
      <c r="BW632" s="207">
        <v>6.3</v>
      </c>
      <c r="BX632" s="207">
        <v>0.5</v>
      </c>
      <c r="BY632" s="207">
        <v>39.5</v>
      </c>
      <c r="BZ632" s="207">
        <v>49.3</v>
      </c>
      <c r="CA632" s="207" t="s">
        <v>841</v>
      </c>
    </row>
    <row r="633" spans="1:80" x14ac:dyDescent="0.25">
      <c r="A633" s="96">
        <f t="shared" si="33"/>
        <v>627</v>
      </c>
      <c r="B633" s="134" t="s">
        <v>430</v>
      </c>
      <c r="D633" s="134" t="s">
        <v>2697</v>
      </c>
      <c r="E633" s="134" t="s">
        <v>2726</v>
      </c>
      <c r="F633" s="1">
        <f t="shared" ref="F633:F661" si="34">F632+1</f>
        <v>404</v>
      </c>
      <c r="G633" s="86">
        <v>42991</v>
      </c>
      <c r="H633" s="87" t="s">
        <v>2698</v>
      </c>
      <c r="I633" s="134" t="s">
        <v>1573</v>
      </c>
      <c r="J633" s="134" t="s">
        <v>56</v>
      </c>
      <c r="K633" s="134" t="s">
        <v>57</v>
      </c>
      <c r="L633" s="87"/>
      <c r="M633" s="131" t="s">
        <v>2570</v>
      </c>
      <c r="N633" s="107"/>
      <c r="P633" s="87" t="str">
        <f>IF(COUNTIF(L633:O633,"=*")&gt;1,"Multiple", IF(L633="P","Surface",IF(M633="P", "Underground",IF(N633="P", "Placer", IF(O633="P", "Solution","")))))</f>
        <v>Underground</v>
      </c>
      <c r="Q633" s="95" t="s">
        <v>11</v>
      </c>
      <c r="R633" s="93" t="s">
        <v>2570</v>
      </c>
      <c r="S633" s="33"/>
      <c r="T633" s="12">
        <v>41.366066727499998</v>
      </c>
      <c r="U633" s="13">
        <v>-110.65745890700001</v>
      </c>
      <c r="V633" s="144">
        <v>16</v>
      </c>
      <c r="W633" s="144">
        <v>117</v>
      </c>
      <c r="X633" s="137">
        <v>18</v>
      </c>
      <c r="Y633" s="138"/>
      <c r="Z633" s="134" t="s">
        <v>55</v>
      </c>
      <c r="AA633" s="87" t="s">
        <v>3205</v>
      </c>
      <c r="AB633" s="134" t="s">
        <v>22</v>
      </c>
      <c r="AC633" s="134" t="s">
        <v>7</v>
      </c>
      <c r="AD633" s="124" t="s">
        <v>2701</v>
      </c>
      <c r="AE633" s="125" t="s">
        <v>2702</v>
      </c>
      <c r="AF633" s="6" t="s">
        <v>427</v>
      </c>
      <c r="AG633" s="1">
        <v>4.5</v>
      </c>
      <c r="AH633" s="6" t="s">
        <v>233</v>
      </c>
      <c r="AI633" s="6" t="s">
        <v>846</v>
      </c>
      <c r="AJ633" s="107"/>
      <c r="AO633" s="88" t="s">
        <v>2528</v>
      </c>
      <c r="AQ633" s="136"/>
      <c r="AR633" s="107" t="s">
        <v>2570</v>
      </c>
      <c r="AS633" s="6" t="s">
        <v>1576</v>
      </c>
      <c r="AT633" s="6" t="s">
        <v>1576</v>
      </c>
      <c r="AU633" s="76">
        <v>1932</v>
      </c>
      <c r="AV633" s="76">
        <v>1952</v>
      </c>
      <c r="BA633" s="76">
        <v>1952</v>
      </c>
      <c r="BE633" s="184">
        <v>12378</v>
      </c>
      <c r="BF633" s="97"/>
      <c r="BG633" s="107"/>
      <c r="BJ633" s="107"/>
      <c r="BM633" s="1" t="s">
        <v>2705</v>
      </c>
      <c r="BN633" s="6" t="s">
        <v>1572</v>
      </c>
      <c r="BO633" s="131" t="s">
        <v>2798</v>
      </c>
      <c r="BR633" s="15" t="s">
        <v>1574</v>
      </c>
      <c r="BS633" s="15" t="s">
        <v>1575</v>
      </c>
      <c r="BU633" s="76"/>
      <c r="BV633" s="76"/>
      <c r="BW633" s="76"/>
      <c r="BX633" s="76"/>
      <c r="BY633" s="76"/>
      <c r="BZ633" s="76"/>
      <c r="CA633" s="76"/>
      <c r="CB633" s="107"/>
    </row>
    <row r="634" spans="1:80" x14ac:dyDescent="0.25">
      <c r="A634" s="96">
        <f t="shared" si="33"/>
        <v>628</v>
      </c>
      <c r="B634" s="134" t="s">
        <v>431</v>
      </c>
      <c r="D634" s="134" t="s">
        <v>61</v>
      </c>
      <c r="E634" s="134" t="s">
        <v>2726</v>
      </c>
      <c r="F634" s="1">
        <f t="shared" si="34"/>
        <v>405</v>
      </c>
      <c r="G634" s="86">
        <v>42991</v>
      </c>
      <c r="H634" s="87" t="s">
        <v>2698</v>
      </c>
      <c r="I634" s="134"/>
      <c r="J634" s="134" t="s">
        <v>432</v>
      </c>
      <c r="K634" s="134" t="s">
        <v>16</v>
      </c>
      <c r="L634" s="87"/>
      <c r="M634" s="131" t="s">
        <v>2570</v>
      </c>
      <c r="N634" s="107"/>
      <c r="P634" s="87" t="str">
        <f>IF(COUNTIF(L634:O634,"=*")&gt;1,"Multiple", IF(L634="P","Surface",IF(M634="P", "Underground",IF(N634="P", "Placer", IF(O634="P", "Solution","")))))</f>
        <v>Underground</v>
      </c>
      <c r="Q634" s="95" t="s">
        <v>2765</v>
      </c>
      <c r="R634" s="93" t="s">
        <v>2570</v>
      </c>
      <c r="S634" s="33"/>
      <c r="T634" s="12">
        <v>44.909674945100001</v>
      </c>
      <c r="U634" s="13">
        <v>-106.010429656</v>
      </c>
      <c r="V634" s="144">
        <v>57</v>
      </c>
      <c r="W634" s="144">
        <v>76</v>
      </c>
      <c r="X634" s="137">
        <v>21</v>
      </c>
      <c r="Y634" s="138"/>
      <c r="Z634" s="134" t="s">
        <v>30</v>
      </c>
      <c r="AA634" s="87" t="s">
        <v>3205</v>
      </c>
      <c r="AB634" s="134" t="s">
        <v>61</v>
      </c>
      <c r="AC634" s="134" t="s">
        <v>7</v>
      </c>
      <c r="AD634" s="124" t="s">
        <v>2701</v>
      </c>
      <c r="AE634" s="125" t="s">
        <v>2702</v>
      </c>
      <c r="AF634" s="6" t="s">
        <v>802</v>
      </c>
      <c r="AG634" s="1">
        <v>33</v>
      </c>
      <c r="AH634" s="6" t="s">
        <v>806</v>
      </c>
      <c r="AI634" s="6" t="s">
        <v>836</v>
      </c>
      <c r="AJ634" s="107"/>
      <c r="AM634" s="204"/>
      <c r="AN634" s="204"/>
      <c r="AO634" s="88" t="s">
        <v>2528</v>
      </c>
      <c r="AP634" s="204"/>
      <c r="AQ634" s="136"/>
      <c r="AR634" s="107" t="s">
        <v>2856</v>
      </c>
      <c r="BE634" s="197"/>
      <c r="BG634" s="107"/>
      <c r="BJ634" s="107"/>
      <c r="BO634" s="131" t="s">
        <v>2790</v>
      </c>
      <c r="BU634" s="195"/>
      <c r="BV634" s="195"/>
      <c r="BW634" s="195"/>
      <c r="BX634" s="195"/>
      <c r="BY634" s="195"/>
      <c r="BZ634" s="195"/>
      <c r="CA634" s="195"/>
      <c r="CB634" s="107"/>
    </row>
    <row r="635" spans="1:80" s="2" customFormat="1" x14ac:dyDescent="0.25">
      <c r="A635" s="96">
        <f t="shared" si="33"/>
        <v>629</v>
      </c>
      <c r="B635" s="135" t="s">
        <v>431</v>
      </c>
      <c r="C635" s="77" t="s">
        <v>2460</v>
      </c>
      <c r="D635" s="92" t="s">
        <v>2575</v>
      </c>
      <c r="E635" s="135"/>
      <c r="F635" s="2">
        <v>405</v>
      </c>
      <c r="G635" s="89">
        <v>42991</v>
      </c>
      <c r="H635" s="79" t="s">
        <v>2698</v>
      </c>
      <c r="I635" s="135"/>
      <c r="J635" s="135" t="s">
        <v>432</v>
      </c>
      <c r="K635" s="135" t="s">
        <v>16</v>
      </c>
      <c r="L635" s="79"/>
      <c r="M635" s="139"/>
      <c r="N635" s="78"/>
      <c r="P635" s="79" t="str">
        <f>IF(COUNTIF(L635:O635,"=*")&gt;1,"Multiple", IF(L635="P","Surface",IF(M635="P", "Underground",IF(N635="P", "Placer", IF(O635="P", "Solution","")))))</f>
        <v/>
      </c>
      <c r="Q635" s="95" t="s">
        <v>2486</v>
      </c>
      <c r="R635" s="90" t="s">
        <v>2570</v>
      </c>
      <c r="S635" s="34"/>
      <c r="T635" s="26">
        <v>44.909674945100001</v>
      </c>
      <c r="U635" s="27">
        <v>-106.010429656</v>
      </c>
      <c r="V635" s="145">
        <v>57</v>
      </c>
      <c r="W635" s="145">
        <v>76</v>
      </c>
      <c r="X635" s="142">
        <v>21</v>
      </c>
      <c r="Y635" s="143"/>
      <c r="Z635" s="135" t="s">
        <v>30</v>
      </c>
      <c r="AA635" s="87" t="s">
        <v>3205</v>
      </c>
      <c r="AB635" s="135" t="s">
        <v>61</v>
      </c>
      <c r="AC635" s="135" t="s">
        <v>7</v>
      </c>
      <c r="AD635" s="124" t="s">
        <v>2701</v>
      </c>
      <c r="AE635" s="125" t="s">
        <v>2702</v>
      </c>
      <c r="AF635" s="7" t="s">
        <v>802</v>
      </c>
      <c r="AG635" s="2">
        <v>33</v>
      </c>
      <c r="AH635" s="6" t="s">
        <v>806</v>
      </c>
      <c r="AI635" s="6" t="s">
        <v>836</v>
      </c>
      <c r="AJ635" s="78"/>
      <c r="AM635" s="206"/>
      <c r="AN635" s="206"/>
      <c r="AO635" s="91" t="s">
        <v>2528</v>
      </c>
      <c r="AP635" s="206"/>
      <c r="AQ635" s="141"/>
      <c r="AR635" s="107" t="s">
        <v>2856</v>
      </c>
      <c r="AS635" s="7"/>
      <c r="AT635" s="7"/>
      <c r="AU635" s="77"/>
      <c r="AV635" s="77"/>
      <c r="AW635" s="77"/>
      <c r="AX635" s="77"/>
      <c r="AY635" s="77"/>
      <c r="AZ635" s="77"/>
      <c r="BA635" s="77"/>
      <c r="BE635" s="199"/>
      <c r="BG635" s="78"/>
      <c r="BJ635" s="78"/>
      <c r="BN635" s="7"/>
      <c r="BO635" s="131" t="s">
        <v>2790</v>
      </c>
      <c r="BU635" s="237">
        <v>8233</v>
      </c>
      <c r="BV635" s="237">
        <v>3.71</v>
      </c>
      <c r="BW635" s="237">
        <v>28.55</v>
      </c>
      <c r="BX635" s="237">
        <v>0.28000000000000003</v>
      </c>
      <c r="BY635" s="237">
        <v>29.43</v>
      </c>
      <c r="BZ635" s="237">
        <v>38.31</v>
      </c>
      <c r="CA635" s="237" t="s">
        <v>886</v>
      </c>
      <c r="CB635" s="78"/>
    </row>
    <row r="636" spans="1:80" x14ac:dyDescent="0.25">
      <c r="A636" s="96">
        <f t="shared" si="33"/>
        <v>630</v>
      </c>
      <c r="B636" s="134" t="s">
        <v>433</v>
      </c>
      <c r="D636" s="134" t="s">
        <v>2697</v>
      </c>
      <c r="E636" s="134" t="s">
        <v>2726</v>
      </c>
      <c r="F636" s="1">
        <f>F634+1</f>
        <v>406</v>
      </c>
      <c r="G636" s="86">
        <v>42991</v>
      </c>
      <c r="H636" s="87" t="s">
        <v>2698</v>
      </c>
      <c r="I636" s="134"/>
      <c r="J636" s="134" t="s">
        <v>48</v>
      </c>
      <c r="K636" s="134" t="s">
        <v>24</v>
      </c>
      <c r="L636" s="87"/>
      <c r="M636" s="131" t="s">
        <v>2570</v>
      </c>
      <c r="N636" s="107"/>
      <c r="P636" s="87" t="str">
        <f>IF(COUNTIF(L636:O636,"=*")&gt;1,"Multiple", IF(L636="P","Surface",IF(M636="P", "Underground",IF(N636="P", "Placer", IF(O636="P", "Solution","")))))</f>
        <v>Underground</v>
      </c>
      <c r="Q636" s="95" t="s">
        <v>11</v>
      </c>
      <c r="R636" s="93" t="s">
        <v>2570</v>
      </c>
      <c r="S636" s="33"/>
      <c r="T636" s="12">
        <v>41.451968825800002</v>
      </c>
      <c r="U636" s="13">
        <v>-109.222977766</v>
      </c>
      <c r="V636" s="144">
        <v>17</v>
      </c>
      <c r="W636" s="144">
        <v>105</v>
      </c>
      <c r="X636" s="137">
        <v>14</v>
      </c>
      <c r="Y636" s="138"/>
      <c r="Z636" s="134" t="s">
        <v>23</v>
      </c>
      <c r="AA636" s="87" t="s">
        <v>3205</v>
      </c>
      <c r="AB636" s="134" t="s">
        <v>22</v>
      </c>
      <c r="AC636" s="134" t="s">
        <v>7</v>
      </c>
      <c r="AD636" s="124" t="s">
        <v>2701</v>
      </c>
      <c r="AE636" s="125" t="s">
        <v>2702</v>
      </c>
      <c r="AG636" s="1">
        <v>4</v>
      </c>
      <c r="AH636" s="6" t="s">
        <v>831</v>
      </c>
      <c r="AI636" s="6" t="s">
        <v>846</v>
      </c>
      <c r="AJ636" s="107"/>
      <c r="AM636" s="203"/>
      <c r="AN636" s="203"/>
      <c r="AO636" s="88" t="s">
        <v>2528</v>
      </c>
      <c r="AQ636" s="136"/>
      <c r="AR636" s="107" t="s">
        <v>2570</v>
      </c>
      <c r="BE636" s="184"/>
      <c r="BG636" s="107"/>
      <c r="BJ636" s="107"/>
      <c r="BO636" s="131" t="s">
        <v>3115</v>
      </c>
      <c r="BU636" s="76"/>
      <c r="BV636" s="207"/>
      <c r="BW636" s="207"/>
      <c r="BX636" s="207"/>
      <c r="BY636" s="207"/>
      <c r="BZ636" s="207"/>
      <c r="CA636" s="76"/>
      <c r="CB636" s="107"/>
    </row>
    <row r="637" spans="1:80" s="2" customFormat="1" x14ac:dyDescent="0.25">
      <c r="A637" s="96">
        <f t="shared" si="33"/>
        <v>631</v>
      </c>
      <c r="B637" s="135" t="s">
        <v>433</v>
      </c>
      <c r="C637" s="77" t="s">
        <v>2460</v>
      </c>
      <c r="D637" s="92" t="s">
        <v>2575</v>
      </c>
      <c r="E637" s="135"/>
      <c r="F637" s="2">
        <f>F635+1</f>
        <v>406</v>
      </c>
      <c r="G637" s="89">
        <v>42991</v>
      </c>
      <c r="H637" s="79" t="s">
        <v>2698</v>
      </c>
      <c r="I637" s="135"/>
      <c r="J637" s="135" t="s">
        <v>48</v>
      </c>
      <c r="K637" s="135" t="s">
        <v>24</v>
      </c>
      <c r="L637" s="79"/>
      <c r="M637" s="139"/>
      <c r="N637" s="78"/>
      <c r="P637" s="79" t="str">
        <f>IF(COUNTIF(L637:O637,"=*")&gt;1,"Multiple", IF(L637="P","Surface",IF(M637="P", "Underground",IF(N637="P", "Placer", IF(O637="P", "Solution","")))))</f>
        <v/>
      </c>
      <c r="Q637" s="95" t="s">
        <v>2486</v>
      </c>
      <c r="R637" s="90" t="s">
        <v>2570</v>
      </c>
      <c r="S637" s="34"/>
      <c r="T637" s="26">
        <v>41.451968825800002</v>
      </c>
      <c r="U637" s="27">
        <v>-109.222977766</v>
      </c>
      <c r="V637" s="145">
        <v>17</v>
      </c>
      <c r="W637" s="145">
        <v>105</v>
      </c>
      <c r="X637" s="142">
        <v>14</v>
      </c>
      <c r="Y637" s="143"/>
      <c r="Z637" s="135" t="s">
        <v>23</v>
      </c>
      <c r="AA637" s="87" t="s">
        <v>3205</v>
      </c>
      <c r="AB637" s="135" t="s">
        <v>22</v>
      </c>
      <c r="AC637" s="135" t="s">
        <v>7</v>
      </c>
      <c r="AD637" s="124" t="s">
        <v>2701</v>
      </c>
      <c r="AE637" s="125" t="s">
        <v>2702</v>
      </c>
      <c r="AF637" s="7"/>
      <c r="AG637" s="2">
        <v>4</v>
      </c>
      <c r="AH637" s="6" t="s">
        <v>831</v>
      </c>
      <c r="AI637" s="6" t="s">
        <v>846</v>
      </c>
      <c r="AJ637" s="78"/>
      <c r="AM637" s="205"/>
      <c r="AN637" s="205"/>
      <c r="AO637" s="91" t="s">
        <v>2528</v>
      </c>
      <c r="AQ637" s="141"/>
      <c r="AR637" s="107" t="s">
        <v>2570</v>
      </c>
      <c r="AS637" s="7"/>
      <c r="AT637" s="7"/>
      <c r="AU637" s="77"/>
      <c r="AV637" s="77"/>
      <c r="AW637" s="77"/>
      <c r="AX637" s="77"/>
      <c r="AY637" s="77"/>
      <c r="AZ637" s="77"/>
      <c r="BA637" s="77"/>
      <c r="BE637" s="186"/>
      <c r="BG637" s="78"/>
      <c r="BJ637" s="78"/>
      <c r="BN637" s="7"/>
      <c r="BO637" s="131" t="s">
        <v>3115</v>
      </c>
      <c r="BU637" s="77">
        <v>11111</v>
      </c>
      <c r="BV637" s="212">
        <v>5.72</v>
      </c>
      <c r="BW637" s="212">
        <v>13.1</v>
      </c>
      <c r="BX637" s="212">
        <v>1.4</v>
      </c>
      <c r="BY637" s="212">
        <v>35.549999999999997</v>
      </c>
      <c r="BZ637" s="212">
        <v>45.63</v>
      </c>
      <c r="CA637" s="77" t="s">
        <v>841</v>
      </c>
      <c r="CB637" s="78"/>
    </row>
    <row r="638" spans="1:80" x14ac:dyDescent="0.25">
      <c r="A638" s="96">
        <f t="shared" si="33"/>
        <v>632</v>
      </c>
      <c r="B638" s="134" t="s">
        <v>434</v>
      </c>
      <c r="D638" s="134" t="s">
        <v>2697</v>
      </c>
      <c r="E638" s="134" t="s">
        <v>2726</v>
      </c>
      <c r="F638" s="1">
        <f>F636+1</f>
        <v>407</v>
      </c>
      <c r="G638" s="86">
        <v>42991</v>
      </c>
      <c r="H638" s="87" t="s">
        <v>2698</v>
      </c>
      <c r="I638" s="134"/>
      <c r="J638" s="134" t="s">
        <v>31</v>
      </c>
      <c r="K638" s="134" t="s">
        <v>16</v>
      </c>
      <c r="L638" s="87"/>
      <c r="M638" s="131" t="s">
        <v>2570</v>
      </c>
      <c r="N638" s="107"/>
      <c r="P638" s="87" t="str">
        <f>IF(COUNTIF(L638:O638,"=*")&gt;1,"Multiple", IF(L638="P","Surface",IF(M638="P", "Underground",IF(N638="P", "Placer", IF(O638="P", "Solution","")))))</f>
        <v>Underground</v>
      </c>
      <c r="Q638" s="95" t="s">
        <v>11</v>
      </c>
      <c r="R638" s="93" t="s">
        <v>2570</v>
      </c>
      <c r="S638" s="33"/>
      <c r="T638" s="12">
        <v>44.283686895400002</v>
      </c>
      <c r="U638" s="13">
        <v>-105.518939601</v>
      </c>
      <c r="V638" s="144">
        <v>50</v>
      </c>
      <c r="W638" s="144">
        <v>72</v>
      </c>
      <c r="X638" s="137">
        <v>28</v>
      </c>
      <c r="Y638" s="138" t="s">
        <v>1578</v>
      </c>
      <c r="Z638" s="134" t="s">
        <v>30</v>
      </c>
      <c r="AA638" s="87" t="s">
        <v>3206</v>
      </c>
      <c r="AB638" s="134" t="s">
        <v>22</v>
      </c>
      <c r="AC638" s="134" t="s">
        <v>7</v>
      </c>
      <c r="AD638" s="124" t="s">
        <v>2701</v>
      </c>
      <c r="AE638" s="125" t="s">
        <v>2702</v>
      </c>
      <c r="AF638" s="6" t="s">
        <v>216</v>
      </c>
      <c r="AH638" s="6" t="s">
        <v>805</v>
      </c>
      <c r="AI638" s="6" t="s">
        <v>835</v>
      </c>
      <c r="AJ638" s="107"/>
      <c r="AM638" s="201"/>
      <c r="AN638" s="201"/>
      <c r="AO638" s="88" t="s">
        <v>2528</v>
      </c>
      <c r="AQ638" s="136"/>
      <c r="AR638" s="107" t="s">
        <v>2570</v>
      </c>
      <c r="BE638" s="184"/>
      <c r="BG638" s="107"/>
      <c r="BJ638" s="107"/>
      <c r="BO638" s="131" t="s">
        <v>7</v>
      </c>
      <c r="BR638" s="15" t="s">
        <v>1577</v>
      </c>
      <c r="BU638" s="76"/>
      <c r="BV638" s="201"/>
      <c r="BW638" s="201"/>
      <c r="BX638" s="201"/>
      <c r="BY638" s="201"/>
      <c r="BZ638" s="201"/>
      <c r="CA638" s="76"/>
      <c r="CB638" s="107"/>
    </row>
    <row r="639" spans="1:80" x14ac:dyDescent="0.25">
      <c r="A639" s="96">
        <f t="shared" si="33"/>
        <v>633</v>
      </c>
      <c r="B639" s="134" t="s">
        <v>435</v>
      </c>
      <c r="D639" s="134" t="s">
        <v>61</v>
      </c>
      <c r="E639" s="134" t="s">
        <v>2726</v>
      </c>
      <c r="F639" s="1">
        <f t="shared" si="34"/>
        <v>408</v>
      </c>
      <c r="G639" s="86">
        <v>42991</v>
      </c>
      <c r="H639" s="87" t="s">
        <v>2698</v>
      </c>
      <c r="I639" s="134"/>
      <c r="J639" s="134" t="s">
        <v>15</v>
      </c>
      <c r="K639" s="134" t="s">
        <v>16</v>
      </c>
      <c r="L639" s="87"/>
      <c r="M639" s="131" t="s">
        <v>2570</v>
      </c>
      <c r="N639" s="107"/>
      <c r="P639" s="87" t="str">
        <f>IF(COUNTIF(L639:O639,"=*")&gt;1,"Multiple", IF(L639="P","Surface",IF(M639="P", "Underground",IF(N639="P", "Placer", IF(O639="P", "Solution","")))))</f>
        <v>Underground</v>
      </c>
      <c r="Q639" s="95" t="s">
        <v>2765</v>
      </c>
      <c r="R639" s="93" t="s">
        <v>2570</v>
      </c>
      <c r="S639" s="33"/>
      <c r="T639" s="12">
        <v>44.901043721299999</v>
      </c>
      <c r="U639" s="13">
        <v>-107.061288784</v>
      </c>
      <c r="V639" s="144">
        <v>57</v>
      </c>
      <c r="W639" s="144">
        <v>85</v>
      </c>
      <c r="X639" s="137">
        <v>24</v>
      </c>
      <c r="Y639" s="138"/>
      <c r="Z639" s="134" t="s">
        <v>15</v>
      </c>
      <c r="AA639" s="87" t="s">
        <v>3205</v>
      </c>
      <c r="AB639" s="134" t="s">
        <v>61</v>
      </c>
      <c r="AC639" s="134" t="s">
        <v>7</v>
      </c>
      <c r="AD639" s="124" t="s">
        <v>2701</v>
      </c>
      <c r="AE639" s="125" t="s">
        <v>2702</v>
      </c>
      <c r="AF639" s="6" t="s">
        <v>983</v>
      </c>
      <c r="AG639" s="1">
        <v>34</v>
      </c>
      <c r="AH639" s="6" t="s">
        <v>806</v>
      </c>
      <c r="AI639" s="6" t="s">
        <v>836</v>
      </c>
      <c r="AJ639" s="107"/>
      <c r="AO639" s="88" t="s">
        <v>2528</v>
      </c>
      <c r="AQ639" s="136"/>
      <c r="AR639" s="107" t="s">
        <v>2856</v>
      </c>
      <c r="AS639" s="6" t="s">
        <v>1579</v>
      </c>
      <c r="AT639" s="6" t="s">
        <v>1579</v>
      </c>
      <c r="BE639" s="184"/>
      <c r="BG639" s="107"/>
      <c r="BJ639" s="107"/>
      <c r="BO639" s="131" t="s">
        <v>3115</v>
      </c>
      <c r="BU639" s="76"/>
      <c r="BV639" s="76"/>
      <c r="BW639" s="76"/>
      <c r="BX639" s="76"/>
      <c r="BY639" s="76"/>
      <c r="BZ639" s="76"/>
      <c r="CA639" s="195"/>
      <c r="CB639" s="107"/>
    </row>
    <row r="640" spans="1:80" s="2" customFormat="1" x14ac:dyDescent="0.25">
      <c r="A640" s="96">
        <f t="shared" si="33"/>
        <v>634</v>
      </c>
      <c r="B640" s="135" t="s">
        <v>435</v>
      </c>
      <c r="C640" s="77" t="s">
        <v>2460</v>
      </c>
      <c r="D640" s="92" t="s">
        <v>2575</v>
      </c>
      <c r="E640" s="135"/>
      <c r="F640" s="2">
        <v>408</v>
      </c>
      <c r="G640" s="89">
        <v>42991</v>
      </c>
      <c r="H640" s="79" t="s">
        <v>2698</v>
      </c>
      <c r="I640" s="135"/>
      <c r="J640" s="135" t="s">
        <v>15</v>
      </c>
      <c r="K640" s="135" t="s">
        <v>16</v>
      </c>
      <c r="L640" s="79"/>
      <c r="M640" s="139"/>
      <c r="N640" s="78"/>
      <c r="P640" s="79" t="str">
        <f>IF(COUNTIF(L640:O640,"=*")&gt;1,"Multiple", IF(L640="P","Surface",IF(M640="P", "Underground",IF(N640="P", "Placer", IF(O640="P", "Solution","")))))</f>
        <v/>
      </c>
      <c r="Q640" s="95" t="s">
        <v>2486</v>
      </c>
      <c r="R640" s="90" t="s">
        <v>2570</v>
      </c>
      <c r="S640" s="34"/>
      <c r="T640" s="26">
        <v>44.901043721299999</v>
      </c>
      <c r="U640" s="27">
        <v>-107.061288784</v>
      </c>
      <c r="V640" s="145">
        <v>57</v>
      </c>
      <c r="W640" s="145">
        <v>85</v>
      </c>
      <c r="X640" s="142">
        <v>24</v>
      </c>
      <c r="Y640" s="143"/>
      <c r="Z640" s="135" t="s">
        <v>15</v>
      </c>
      <c r="AA640" s="87" t="s">
        <v>3205</v>
      </c>
      <c r="AB640" s="135" t="s">
        <v>61</v>
      </c>
      <c r="AC640" s="135" t="s">
        <v>7</v>
      </c>
      <c r="AD640" s="124" t="s">
        <v>2701</v>
      </c>
      <c r="AE640" s="125" t="s">
        <v>2702</v>
      </c>
      <c r="AF640" s="7" t="s">
        <v>983</v>
      </c>
      <c r="AG640" s="2">
        <v>34</v>
      </c>
      <c r="AH640" s="6" t="s">
        <v>806</v>
      </c>
      <c r="AI640" s="6" t="s">
        <v>836</v>
      </c>
      <c r="AJ640" s="78"/>
      <c r="AO640" s="91" t="s">
        <v>2528</v>
      </c>
      <c r="AQ640" s="141"/>
      <c r="AR640" s="107" t="s">
        <v>2856</v>
      </c>
      <c r="AS640" s="7" t="s">
        <v>1579</v>
      </c>
      <c r="AT640" s="7" t="s">
        <v>1579</v>
      </c>
      <c r="AU640" s="77"/>
      <c r="AV640" s="77"/>
      <c r="AW640" s="77"/>
      <c r="AX640" s="77"/>
      <c r="AY640" s="77"/>
      <c r="AZ640" s="77"/>
      <c r="BA640" s="77"/>
      <c r="BE640" s="186"/>
      <c r="BG640" s="78"/>
      <c r="BJ640" s="78"/>
      <c r="BN640" s="7"/>
      <c r="BO640" s="131" t="s">
        <v>3115</v>
      </c>
      <c r="BU640" s="77">
        <v>9468</v>
      </c>
      <c r="BV640" s="77">
        <v>2.89</v>
      </c>
      <c r="BW640" s="77">
        <v>22.63</v>
      </c>
      <c r="BX640" s="77">
        <v>0.21</v>
      </c>
      <c r="BY640" s="77">
        <v>37.270000000000003</v>
      </c>
      <c r="BZ640" s="77">
        <v>27.21</v>
      </c>
      <c r="CA640" s="237" t="s">
        <v>886</v>
      </c>
      <c r="CB640" s="78"/>
    </row>
    <row r="641" spans="1:80" x14ac:dyDescent="0.25">
      <c r="A641" s="96">
        <f t="shared" si="33"/>
        <v>635</v>
      </c>
      <c r="B641" s="134" t="s">
        <v>436</v>
      </c>
      <c r="D641" s="134" t="s">
        <v>2697</v>
      </c>
      <c r="E641" s="134" t="s">
        <v>2726</v>
      </c>
      <c r="F641" s="1">
        <f>F639+1</f>
        <v>409</v>
      </c>
      <c r="G641" s="86">
        <v>42991</v>
      </c>
      <c r="H641" s="87" t="s">
        <v>2698</v>
      </c>
      <c r="I641" s="134"/>
      <c r="J641" s="134" t="s">
        <v>26</v>
      </c>
      <c r="K641" s="134" t="s">
        <v>9</v>
      </c>
      <c r="L641" s="87"/>
      <c r="M641" s="131" t="s">
        <v>2570</v>
      </c>
      <c r="N641" s="107"/>
      <c r="P641" s="87" t="str">
        <f>IF(COUNTIF(L641:O641,"=*")&gt;1,"Multiple", IF(L641="P","Surface",IF(M641="P", "Underground",IF(N641="P", "Placer", IF(O641="P", "Solution","")))))</f>
        <v>Underground</v>
      </c>
      <c r="Q641" s="95" t="s">
        <v>11</v>
      </c>
      <c r="R641" s="93" t="s">
        <v>2570</v>
      </c>
      <c r="S641" s="33"/>
      <c r="T641" s="12">
        <v>41.740297871400003</v>
      </c>
      <c r="U641" s="13">
        <v>-106.359045529</v>
      </c>
      <c r="V641" s="144">
        <v>20</v>
      </c>
      <c r="W641" s="144">
        <v>80</v>
      </c>
      <c r="X641" s="137">
        <v>2</v>
      </c>
      <c r="Y641" s="138"/>
      <c r="Z641" s="134" t="s">
        <v>8</v>
      </c>
      <c r="AA641" s="87" t="s">
        <v>3205</v>
      </c>
      <c r="AB641" s="134" t="s">
        <v>22</v>
      </c>
      <c r="AC641" s="134" t="s">
        <v>7</v>
      </c>
      <c r="AD641" s="124" t="s">
        <v>2701</v>
      </c>
      <c r="AE641" s="125" t="s">
        <v>2702</v>
      </c>
      <c r="AF641" s="6" t="s">
        <v>29</v>
      </c>
      <c r="AG641" s="1">
        <v>14</v>
      </c>
      <c r="AH641" s="6" t="s">
        <v>867</v>
      </c>
      <c r="AI641" s="6" t="s">
        <v>846</v>
      </c>
      <c r="AJ641" s="107"/>
      <c r="AO641" s="88" t="s">
        <v>2528</v>
      </c>
      <c r="AQ641" s="136"/>
      <c r="AR641" s="107" t="s">
        <v>2570</v>
      </c>
      <c r="AS641" s="6" t="s">
        <v>1580</v>
      </c>
      <c r="AT641" s="6" t="s">
        <v>1580</v>
      </c>
      <c r="AU641" s="76">
        <v>1911</v>
      </c>
      <c r="AV641" s="76">
        <v>1923</v>
      </c>
      <c r="BA641" s="76">
        <v>1923</v>
      </c>
      <c r="BE641" s="184"/>
      <c r="BG641" s="107"/>
      <c r="BJ641" s="107"/>
      <c r="BN641" s="6" t="s">
        <v>1581</v>
      </c>
      <c r="BO641" s="131" t="s">
        <v>3191</v>
      </c>
      <c r="BU641" s="76"/>
      <c r="BV641" s="76"/>
      <c r="BW641" s="76"/>
      <c r="BX641" s="76"/>
      <c r="BY641" s="76"/>
      <c r="BZ641" s="76"/>
      <c r="CA641" s="76"/>
      <c r="CB641" s="107"/>
    </row>
    <row r="642" spans="1:80" x14ac:dyDescent="0.25">
      <c r="A642" s="96">
        <f t="shared" si="33"/>
        <v>636</v>
      </c>
      <c r="B642" s="134" t="s">
        <v>437</v>
      </c>
      <c r="D642" s="134" t="s">
        <v>2697</v>
      </c>
      <c r="E642" s="134" t="s">
        <v>2726</v>
      </c>
      <c r="F642" s="1">
        <f t="shared" si="34"/>
        <v>410</v>
      </c>
      <c r="G642" s="86">
        <v>42991</v>
      </c>
      <c r="H642" s="87" t="s">
        <v>2698</v>
      </c>
      <c r="I642" s="134"/>
      <c r="J642" s="134" t="s">
        <v>26</v>
      </c>
      <c r="K642" s="134" t="s">
        <v>9</v>
      </c>
      <c r="L642" s="87"/>
      <c r="M642" s="131" t="s">
        <v>2570</v>
      </c>
      <c r="N642" s="107"/>
      <c r="P642" s="87" t="str">
        <f>IF(COUNTIF(L642:O642,"=*")&gt;1,"Multiple", IF(L642="P","Surface",IF(M642="P", "Underground",IF(N642="P", "Placer", IF(O642="P", "Solution","")))))</f>
        <v>Underground</v>
      </c>
      <c r="Q642" s="95" t="s">
        <v>2768</v>
      </c>
      <c r="R642" s="93" t="s">
        <v>2570</v>
      </c>
      <c r="S642" s="33"/>
      <c r="T642" s="12">
        <v>41.740102851099998</v>
      </c>
      <c r="U642" s="13">
        <v>-106.35906005699999</v>
      </c>
      <c r="V642" s="144">
        <v>20</v>
      </c>
      <c r="W642" s="144">
        <v>80</v>
      </c>
      <c r="X642" s="137">
        <v>2</v>
      </c>
      <c r="Y642" s="138"/>
      <c r="Z642" s="134" t="s">
        <v>8</v>
      </c>
      <c r="AA642" s="87" t="s">
        <v>3205</v>
      </c>
      <c r="AB642" s="134" t="s">
        <v>7</v>
      </c>
      <c r="AC642" s="134" t="s">
        <v>7</v>
      </c>
      <c r="AD642" s="124" t="s">
        <v>2701</v>
      </c>
      <c r="AE642" s="125" t="s">
        <v>2702</v>
      </c>
      <c r="AF642" s="6" t="s">
        <v>29</v>
      </c>
      <c r="AG642" s="1">
        <v>14</v>
      </c>
      <c r="AH642" s="6" t="s">
        <v>867</v>
      </c>
      <c r="AI642" s="6" t="s">
        <v>846</v>
      </c>
      <c r="AJ642" s="107"/>
      <c r="AO642" s="88" t="s">
        <v>2528</v>
      </c>
      <c r="AQ642" s="136"/>
      <c r="AR642" s="107" t="s">
        <v>2570</v>
      </c>
      <c r="AS642" s="6" t="s">
        <v>1580</v>
      </c>
      <c r="AT642" s="6" t="s">
        <v>1580</v>
      </c>
      <c r="BE642" s="184" t="s">
        <v>807</v>
      </c>
      <c r="BG642" s="107"/>
      <c r="BJ642" s="107"/>
      <c r="BN642" s="6" t="s">
        <v>1582</v>
      </c>
      <c r="BO642" s="131" t="s">
        <v>3191</v>
      </c>
      <c r="BU642" s="76"/>
      <c r="BV642" s="76"/>
      <c r="BW642" s="76"/>
      <c r="BX642" s="76"/>
      <c r="BY642" s="76"/>
      <c r="BZ642" s="76"/>
      <c r="CA642" s="76"/>
      <c r="CB642" s="107"/>
    </row>
    <row r="643" spans="1:80" x14ac:dyDescent="0.25">
      <c r="A643" s="96">
        <f t="shared" si="33"/>
        <v>637</v>
      </c>
      <c r="B643" s="134" t="s">
        <v>438</v>
      </c>
      <c r="D643" s="134" t="s">
        <v>61</v>
      </c>
      <c r="E643" s="134" t="s">
        <v>2726</v>
      </c>
      <c r="F643" s="1">
        <f t="shared" si="34"/>
        <v>411</v>
      </c>
      <c r="G643" s="86">
        <v>42991</v>
      </c>
      <c r="H643" s="87" t="s">
        <v>2698</v>
      </c>
      <c r="I643" s="134"/>
      <c r="J643" s="134" t="s">
        <v>15</v>
      </c>
      <c r="K643" s="134" t="s">
        <v>16</v>
      </c>
      <c r="L643" s="87"/>
      <c r="M643" s="131" t="s">
        <v>2570</v>
      </c>
      <c r="N643" s="107"/>
      <c r="P643" s="87" t="str">
        <f>IF(COUNTIF(L643:O643,"=*")&gt;1,"Multiple", IF(L643="P","Surface",IF(M643="P", "Underground",IF(N643="P", "Placer", IF(O643="P", "Solution","")))))</f>
        <v>Underground</v>
      </c>
      <c r="Q643" s="95" t="s">
        <v>2765</v>
      </c>
      <c r="R643" s="93" t="s">
        <v>2570</v>
      </c>
      <c r="S643" s="33"/>
      <c r="T643" s="12">
        <v>44.7096756161</v>
      </c>
      <c r="U643" s="13">
        <v>-106.45785548000001</v>
      </c>
      <c r="V643" s="144">
        <v>55</v>
      </c>
      <c r="W643" s="144">
        <v>80</v>
      </c>
      <c r="X643" s="137">
        <v>26</v>
      </c>
      <c r="Y643" s="138"/>
      <c r="Z643" s="134" t="s">
        <v>15</v>
      </c>
      <c r="AA643" s="87" t="s">
        <v>3205</v>
      </c>
      <c r="AB643" s="134" t="s">
        <v>61</v>
      </c>
      <c r="AC643" s="134" t="s">
        <v>7</v>
      </c>
      <c r="AD643" s="124" t="s">
        <v>2701</v>
      </c>
      <c r="AE643" s="125" t="s">
        <v>2702</v>
      </c>
      <c r="AF643" s="6" t="s">
        <v>1583</v>
      </c>
      <c r="AG643" s="1">
        <v>4</v>
      </c>
      <c r="AH643" s="6" t="s">
        <v>805</v>
      </c>
      <c r="AI643" s="6" t="s">
        <v>835</v>
      </c>
      <c r="AJ643" s="107"/>
      <c r="AO643" s="88" t="s">
        <v>2528</v>
      </c>
      <c r="AQ643" s="136"/>
      <c r="AR643" s="107" t="s">
        <v>2856</v>
      </c>
      <c r="BE643" s="184"/>
      <c r="BG643" s="107"/>
      <c r="BJ643" s="107"/>
      <c r="BO643" s="131" t="s">
        <v>2789</v>
      </c>
      <c r="BU643" s="76"/>
      <c r="BV643" s="76"/>
      <c r="BW643" s="76"/>
      <c r="BX643" s="76"/>
      <c r="BY643" s="76"/>
      <c r="BZ643" s="76"/>
      <c r="CA643" s="76"/>
      <c r="CB643" s="107"/>
    </row>
    <row r="644" spans="1:80" ht="30" x14ac:dyDescent="0.25">
      <c r="A644" s="96">
        <f t="shared" si="33"/>
        <v>638</v>
      </c>
      <c r="B644" s="134" t="s">
        <v>1584</v>
      </c>
      <c r="D644" s="134" t="s">
        <v>2697</v>
      </c>
      <c r="E644" s="134" t="s">
        <v>2726</v>
      </c>
      <c r="F644" s="1">
        <f t="shared" si="34"/>
        <v>412</v>
      </c>
      <c r="G644" s="86">
        <v>42991</v>
      </c>
      <c r="H644" s="87" t="s">
        <v>2698</v>
      </c>
      <c r="I644" s="134"/>
      <c r="J644" s="134"/>
      <c r="K644" s="134" t="s">
        <v>1585</v>
      </c>
      <c r="L644" s="87"/>
      <c r="M644" s="131" t="s">
        <v>2570</v>
      </c>
      <c r="N644" s="107"/>
      <c r="P644" s="87" t="str">
        <f>IF(COUNTIF(L644:O644,"=*")&gt;1,"Multiple", IF(L644="P","Surface",IF(M644="P", "Underground",IF(N644="P", "Placer", IF(O644="P", "Solution","")))))</f>
        <v>Underground</v>
      </c>
      <c r="Q644" s="95" t="s">
        <v>11</v>
      </c>
      <c r="R644" s="93" t="s">
        <v>2570</v>
      </c>
      <c r="S644" s="33"/>
      <c r="T644" s="12">
        <v>43.910084890100002</v>
      </c>
      <c r="U644" s="13">
        <v>-107.532105339</v>
      </c>
      <c r="V644" s="136">
        <v>46</v>
      </c>
      <c r="W644" s="136">
        <v>89</v>
      </c>
      <c r="X644" s="137">
        <v>33</v>
      </c>
      <c r="Y644" s="138"/>
      <c r="Z644" s="134" t="s">
        <v>586</v>
      </c>
      <c r="AA644" s="87" t="s">
        <v>3205</v>
      </c>
      <c r="AB644" s="134" t="s">
        <v>22</v>
      </c>
      <c r="AC644" s="201"/>
      <c r="AD644" s="124" t="s">
        <v>2701</v>
      </c>
      <c r="AE644" s="125" t="s">
        <v>2702</v>
      </c>
      <c r="AG644" s="1">
        <v>6</v>
      </c>
      <c r="AH644" s="6" t="s">
        <v>978</v>
      </c>
      <c r="AI644" s="6" t="s">
        <v>836</v>
      </c>
      <c r="AJ644" s="107"/>
      <c r="AO644" s="88" t="s">
        <v>2528</v>
      </c>
      <c r="AQ644" s="136"/>
      <c r="AR644" s="107" t="s">
        <v>2570</v>
      </c>
      <c r="BE644" s="1"/>
      <c r="BG644" s="107"/>
      <c r="BJ644" s="107"/>
      <c r="BN644" s="6" t="s">
        <v>807</v>
      </c>
      <c r="BO644" s="207" t="s">
        <v>3117</v>
      </c>
      <c r="BU644" s="76"/>
      <c r="BV644" s="76"/>
      <c r="BW644" s="76"/>
      <c r="BX644" s="76"/>
      <c r="BY644" s="76"/>
      <c r="BZ644" s="76"/>
      <c r="CA644" s="76"/>
      <c r="CB644" s="107"/>
    </row>
    <row r="645" spans="1:80" s="2" customFormat="1" ht="30" x14ac:dyDescent="0.25">
      <c r="A645" s="96">
        <f t="shared" si="33"/>
        <v>639</v>
      </c>
      <c r="B645" s="135" t="s">
        <v>1584</v>
      </c>
      <c r="C645" s="77" t="s">
        <v>2460</v>
      </c>
      <c r="D645" s="92" t="s">
        <v>2575</v>
      </c>
      <c r="E645" s="135"/>
      <c r="F645" s="2">
        <v>412</v>
      </c>
      <c r="G645" s="89">
        <v>42991</v>
      </c>
      <c r="H645" s="79" t="s">
        <v>2698</v>
      </c>
      <c r="I645" s="135"/>
      <c r="J645" s="135"/>
      <c r="K645" s="135" t="s">
        <v>1585</v>
      </c>
      <c r="L645" s="79"/>
      <c r="M645" s="139"/>
      <c r="N645" s="78"/>
      <c r="P645" s="79" t="str">
        <f>IF(COUNTIF(L645:O645,"=*")&gt;1,"Multiple", IF(L645="P","Surface",IF(M645="P", "Underground",IF(N645="P", "Placer", IF(O645="P", "Solution","")))))</f>
        <v/>
      </c>
      <c r="Q645" s="95" t="s">
        <v>2486</v>
      </c>
      <c r="R645" s="90" t="s">
        <v>2570</v>
      </c>
      <c r="S645" s="34"/>
      <c r="T645" s="26">
        <v>43.910084890100002</v>
      </c>
      <c r="U645" s="27">
        <v>-107.532105339</v>
      </c>
      <c r="V645" s="141">
        <v>46</v>
      </c>
      <c r="W645" s="141">
        <v>89</v>
      </c>
      <c r="X645" s="142">
        <v>33</v>
      </c>
      <c r="Y645" s="143"/>
      <c r="Z645" s="135" t="s">
        <v>586</v>
      </c>
      <c r="AA645" s="87" t="s">
        <v>3205</v>
      </c>
      <c r="AB645" s="135" t="s">
        <v>22</v>
      </c>
      <c r="AC645" s="202"/>
      <c r="AD645" s="124" t="s">
        <v>2701</v>
      </c>
      <c r="AE645" s="125" t="s">
        <v>2702</v>
      </c>
      <c r="AF645" s="7"/>
      <c r="AG645" s="2">
        <v>6</v>
      </c>
      <c r="AH645" s="6" t="s">
        <v>978</v>
      </c>
      <c r="AI645" s="6" t="s">
        <v>836</v>
      </c>
      <c r="AJ645" s="78"/>
      <c r="AO645" s="91" t="s">
        <v>2528</v>
      </c>
      <c r="AQ645" s="141"/>
      <c r="AR645" s="107" t="s">
        <v>2570</v>
      </c>
      <c r="AS645" s="7"/>
      <c r="AT645" s="7"/>
      <c r="AU645" s="77"/>
      <c r="AV645" s="77"/>
      <c r="AW645" s="77"/>
      <c r="AX645" s="77"/>
      <c r="AY645" s="77"/>
      <c r="AZ645" s="77"/>
      <c r="BA645" s="77"/>
      <c r="BG645" s="78"/>
      <c r="BJ645" s="78"/>
      <c r="BN645" s="7"/>
      <c r="BO645" s="207" t="s">
        <v>3117</v>
      </c>
      <c r="BU645" s="77">
        <v>8858</v>
      </c>
      <c r="BV645" s="77">
        <v>15.27</v>
      </c>
      <c r="BW645" s="77">
        <v>16.3</v>
      </c>
      <c r="BX645" s="77">
        <v>0.96</v>
      </c>
      <c r="BY645" s="77">
        <v>35.81</v>
      </c>
      <c r="BZ645" s="77">
        <v>32.619999999999997</v>
      </c>
      <c r="CA645" s="77" t="s">
        <v>999</v>
      </c>
      <c r="CB645" s="78"/>
    </row>
    <row r="646" spans="1:80" x14ac:dyDescent="0.25">
      <c r="A646" s="96">
        <f t="shared" si="33"/>
        <v>640</v>
      </c>
      <c r="B646" s="134" t="s">
        <v>439</v>
      </c>
      <c r="D646" s="134" t="s">
        <v>2697</v>
      </c>
      <c r="E646" s="134" t="s">
        <v>2726</v>
      </c>
      <c r="F646" s="1">
        <f t="shared" ref="F646:F652" si="35">F644+1</f>
        <v>413</v>
      </c>
      <c r="G646" s="86">
        <v>42991</v>
      </c>
      <c r="H646" s="87" t="s">
        <v>2698</v>
      </c>
      <c r="I646" s="134"/>
      <c r="J646" s="134" t="s">
        <v>73</v>
      </c>
      <c r="K646" s="134" t="s">
        <v>74</v>
      </c>
      <c r="L646" s="87"/>
      <c r="M646" s="131" t="s">
        <v>2570</v>
      </c>
      <c r="N646" s="107"/>
      <c r="P646" s="87" t="str">
        <f>IF(COUNTIF(L646:O646,"=*")&gt;1,"Multiple", IF(L646="P","Surface",IF(M646="P", "Underground",IF(N646="P", "Placer", IF(O646="P", "Solution","")))))</f>
        <v>Underground</v>
      </c>
      <c r="Q646" s="95" t="s">
        <v>11</v>
      </c>
      <c r="R646" s="93" t="s">
        <v>2570</v>
      </c>
      <c r="S646" s="33"/>
      <c r="T646" s="12">
        <v>41.634887806499997</v>
      </c>
      <c r="U646" s="13">
        <v>-106.089685964</v>
      </c>
      <c r="V646" s="144">
        <v>19</v>
      </c>
      <c r="W646" s="144">
        <v>77</v>
      </c>
      <c r="X646" s="137">
        <v>7</v>
      </c>
      <c r="Y646" s="138"/>
      <c r="Z646" s="134" t="s">
        <v>8</v>
      </c>
      <c r="AA646" s="87" t="s">
        <v>3205</v>
      </c>
      <c r="AB646" s="134" t="s">
        <v>22</v>
      </c>
      <c r="AD646" s="124" t="s">
        <v>2701</v>
      </c>
      <c r="AE646" s="125" t="s">
        <v>2702</v>
      </c>
      <c r="AH646" s="6" t="s">
        <v>867</v>
      </c>
      <c r="AI646" s="6" t="s">
        <v>846</v>
      </c>
      <c r="AJ646" s="107"/>
      <c r="AO646" s="88" t="s">
        <v>2528</v>
      </c>
      <c r="AQ646" s="136"/>
      <c r="AR646" s="107" t="s">
        <v>2570</v>
      </c>
      <c r="BE646" s="184"/>
      <c r="BG646" s="107"/>
      <c r="BJ646" s="107"/>
      <c r="BO646" s="131" t="s">
        <v>2812</v>
      </c>
      <c r="BU646" s="76"/>
      <c r="BV646" s="76"/>
      <c r="BW646" s="76"/>
      <c r="BX646" s="76"/>
      <c r="BY646" s="76"/>
      <c r="BZ646" s="76"/>
      <c r="CA646" s="76"/>
      <c r="CB646" s="107"/>
    </row>
    <row r="647" spans="1:80" s="2" customFormat="1" x14ac:dyDescent="0.25">
      <c r="A647" s="96">
        <f t="shared" si="33"/>
        <v>641</v>
      </c>
      <c r="B647" s="135" t="s">
        <v>439</v>
      </c>
      <c r="C647" s="77" t="s">
        <v>2460</v>
      </c>
      <c r="D647" s="92" t="s">
        <v>2575</v>
      </c>
      <c r="E647" s="135" t="s">
        <v>2726</v>
      </c>
      <c r="F647" s="2">
        <f t="shared" si="35"/>
        <v>413</v>
      </c>
      <c r="G647" s="89">
        <v>42991</v>
      </c>
      <c r="H647" s="79" t="s">
        <v>2698</v>
      </c>
      <c r="I647" s="135"/>
      <c r="J647" s="135" t="s">
        <v>73</v>
      </c>
      <c r="K647" s="135" t="s">
        <v>74</v>
      </c>
      <c r="L647" s="79"/>
      <c r="M647" s="139"/>
      <c r="N647" s="78"/>
      <c r="P647" s="79" t="str">
        <f>IF(COUNTIF(L647:O647,"=*")&gt;1,"Multiple", IF(L647="P","Surface",IF(M647="P", "Underground",IF(N647="P", "Placer", IF(O647="P", "Solution","")))))</f>
        <v/>
      </c>
      <c r="Q647" s="95" t="s">
        <v>2486</v>
      </c>
      <c r="R647" s="90" t="s">
        <v>2570</v>
      </c>
      <c r="S647" s="34"/>
      <c r="T647" s="26">
        <v>41.634887806499997</v>
      </c>
      <c r="U647" s="27">
        <v>-106.089685964</v>
      </c>
      <c r="V647" s="145">
        <v>19</v>
      </c>
      <c r="W647" s="145">
        <v>77</v>
      </c>
      <c r="X647" s="142">
        <v>7</v>
      </c>
      <c r="Y647" s="143"/>
      <c r="Z647" s="135" t="s">
        <v>8</v>
      </c>
      <c r="AA647" s="87" t="s">
        <v>3205</v>
      </c>
      <c r="AB647" s="135" t="s">
        <v>22</v>
      </c>
      <c r="AD647" s="124" t="s">
        <v>2701</v>
      </c>
      <c r="AE647" s="125" t="s">
        <v>2702</v>
      </c>
      <c r="AF647" s="7"/>
      <c r="AH647" s="6" t="s">
        <v>867</v>
      </c>
      <c r="AI647" s="6" t="s">
        <v>846</v>
      </c>
      <c r="AJ647" s="78"/>
      <c r="AO647" s="91" t="s">
        <v>2528</v>
      </c>
      <c r="AQ647" s="141"/>
      <c r="AR647" s="107" t="s">
        <v>2570</v>
      </c>
      <c r="AS647" s="7"/>
      <c r="AT647" s="7"/>
      <c r="AU647" s="77"/>
      <c r="AV647" s="77"/>
      <c r="AW647" s="77"/>
      <c r="AX647" s="77"/>
      <c r="AY647" s="77"/>
      <c r="AZ647" s="77"/>
      <c r="BA647" s="77"/>
      <c r="BE647" s="186"/>
      <c r="BG647" s="78"/>
      <c r="BJ647" s="78"/>
      <c r="BN647" s="7"/>
      <c r="BO647" s="139" t="s">
        <v>2812</v>
      </c>
      <c r="BU647" s="77">
        <v>8890</v>
      </c>
      <c r="BV647" s="77">
        <v>7.1</v>
      </c>
      <c r="BW647" s="77">
        <v>25.99</v>
      </c>
      <c r="BX647" s="77">
        <v>0.98</v>
      </c>
      <c r="BY647" s="77">
        <v>32.42</v>
      </c>
      <c r="BZ647" s="77">
        <v>34.49</v>
      </c>
      <c r="CA647" s="77" t="s">
        <v>830</v>
      </c>
      <c r="CB647" s="78"/>
    </row>
    <row r="648" spans="1:80" ht="45" x14ac:dyDescent="0.25">
      <c r="A648" s="96">
        <f t="shared" si="33"/>
        <v>642</v>
      </c>
      <c r="B648" s="134" t="s">
        <v>440</v>
      </c>
      <c r="D648" s="134" t="s">
        <v>2697</v>
      </c>
      <c r="E648" s="134" t="s">
        <v>2726</v>
      </c>
      <c r="F648" s="1">
        <f t="shared" si="35"/>
        <v>414</v>
      </c>
      <c r="G648" s="86">
        <v>42991</v>
      </c>
      <c r="H648" s="87" t="s">
        <v>2698</v>
      </c>
      <c r="I648" s="134" t="s">
        <v>2303</v>
      </c>
      <c r="J648" s="134" t="s">
        <v>15</v>
      </c>
      <c r="K648" s="134" t="s">
        <v>16</v>
      </c>
      <c r="L648" s="131" t="s">
        <v>2570</v>
      </c>
      <c r="N648" s="107"/>
      <c r="P648" s="87" t="str">
        <f>IF(COUNTIF(L648:O648,"=*")&gt;1,"Multiple", IF(L648="P","Surface",IF(M648="P", "Underground",IF(N648="P", "Placer", IF(O648="P", "Solution","")))))</f>
        <v>Surface</v>
      </c>
      <c r="Q648" s="95" t="s">
        <v>3181</v>
      </c>
      <c r="R648" s="93" t="s">
        <v>2570</v>
      </c>
      <c r="S648" s="33"/>
      <c r="T648" s="12">
        <v>44.900364094300002</v>
      </c>
      <c r="U648" s="13">
        <v>-107.02196525799999</v>
      </c>
      <c r="V648" s="144">
        <v>57</v>
      </c>
      <c r="W648" s="144">
        <v>84</v>
      </c>
      <c r="X648" s="137">
        <v>20</v>
      </c>
      <c r="Y648" s="138"/>
      <c r="Z648" s="134" t="s">
        <v>15</v>
      </c>
      <c r="AA648" s="87" t="s">
        <v>3205</v>
      </c>
      <c r="AB648" s="134" t="s">
        <v>80</v>
      </c>
      <c r="AC648" s="134" t="s">
        <v>807</v>
      </c>
      <c r="AD648" s="124" t="s">
        <v>2701</v>
      </c>
      <c r="AE648" s="125" t="s">
        <v>2702</v>
      </c>
      <c r="AF648" s="6" t="s">
        <v>850</v>
      </c>
      <c r="AH648" s="6" t="s">
        <v>806</v>
      </c>
      <c r="AI648" s="6" t="s">
        <v>836</v>
      </c>
      <c r="AJ648" s="107"/>
      <c r="AO648" s="88" t="s">
        <v>2528</v>
      </c>
      <c r="AQ648" s="136"/>
      <c r="AR648" s="107" t="s">
        <v>2570</v>
      </c>
      <c r="AU648" s="76">
        <v>1953</v>
      </c>
      <c r="AV648" s="76">
        <v>1954</v>
      </c>
      <c r="BA648" s="76">
        <v>1954</v>
      </c>
      <c r="BE648" s="184"/>
      <c r="BG648" s="107"/>
      <c r="BJ648" s="107"/>
      <c r="BN648" s="6" t="s">
        <v>2304</v>
      </c>
      <c r="BO648" s="131" t="s">
        <v>2745</v>
      </c>
      <c r="BU648" s="76"/>
      <c r="BV648" s="76"/>
      <c r="BW648" s="76"/>
      <c r="BX648" s="76"/>
      <c r="BY648" s="76"/>
      <c r="BZ648" s="76"/>
      <c r="CA648" s="76"/>
      <c r="CB648" s="107"/>
    </row>
    <row r="649" spans="1:80" s="2" customFormat="1" ht="45" x14ac:dyDescent="0.25">
      <c r="A649" s="96">
        <f t="shared" ref="A649:A712" si="36">A648+1</f>
        <v>643</v>
      </c>
      <c r="B649" s="135" t="s">
        <v>440</v>
      </c>
      <c r="C649" s="77" t="s">
        <v>2460</v>
      </c>
      <c r="D649" s="92" t="s">
        <v>2575</v>
      </c>
      <c r="E649" s="135"/>
      <c r="F649" s="2">
        <f t="shared" si="35"/>
        <v>414</v>
      </c>
      <c r="G649" s="89">
        <v>42991</v>
      </c>
      <c r="H649" s="79" t="s">
        <v>2698</v>
      </c>
      <c r="I649" s="135" t="s">
        <v>2303</v>
      </c>
      <c r="J649" s="135" t="s">
        <v>15</v>
      </c>
      <c r="K649" s="135" t="s">
        <v>16</v>
      </c>
      <c r="L649" s="139"/>
      <c r="M649" s="77"/>
      <c r="N649" s="78"/>
      <c r="P649" s="79" t="str">
        <f>IF(COUNTIF(L649:O649,"=*")&gt;1,"Multiple", IF(L649="P","Surface",IF(M649="P", "Underground",IF(N649="P", "Placer", IF(O649="P", "Solution","")))))</f>
        <v/>
      </c>
      <c r="Q649" s="95" t="s">
        <v>2486</v>
      </c>
      <c r="R649" s="90" t="s">
        <v>2570</v>
      </c>
      <c r="S649" s="34"/>
      <c r="T649" s="26">
        <v>44.900364094300002</v>
      </c>
      <c r="U649" s="27">
        <v>-107.02196525799999</v>
      </c>
      <c r="V649" s="145">
        <v>57</v>
      </c>
      <c r="W649" s="145">
        <v>84</v>
      </c>
      <c r="X649" s="142">
        <v>20</v>
      </c>
      <c r="Y649" s="143"/>
      <c r="Z649" s="135" t="s">
        <v>15</v>
      </c>
      <c r="AA649" s="87" t="s">
        <v>3205</v>
      </c>
      <c r="AB649" s="135" t="s">
        <v>80</v>
      </c>
      <c r="AC649" s="135" t="s">
        <v>807</v>
      </c>
      <c r="AD649" s="124" t="s">
        <v>2701</v>
      </c>
      <c r="AE649" s="125" t="s">
        <v>2702</v>
      </c>
      <c r="AF649" s="7" t="s">
        <v>850</v>
      </c>
      <c r="AH649" s="6" t="s">
        <v>806</v>
      </c>
      <c r="AI649" s="6" t="s">
        <v>836</v>
      </c>
      <c r="AJ649" s="78"/>
      <c r="AO649" s="91" t="s">
        <v>2528</v>
      </c>
      <c r="AQ649" s="141"/>
      <c r="AR649" s="107" t="s">
        <v>2570</v>
      </c>
      <c r="AS649" s="7"/>
      <c r="AT649" s="7"/>
      <c r="AU649" s="77">
        <v>1953</v>
      </c>
      <c r="AV649" s="77">
        <v>1954</v>
      </c>
      <c r="AW649" s="77"/>
      <c r="AX649" s="77"/>
      <c r="AY649" s="77"/>
      <c r="AZ649" s="77"/>
      <c r="BA649" s="77">
        <v>1954</v>
      </c>
      <c r="BE649" s="186"/>
      <c r="BG649" s="78"/>
      <c r="BJ649" s="78"/>
      <c r="BN649" s="7" t="s">
        <v>2304</v>
      </c>
      <c r="BO649" s="139" t="s">
        <v>2745</v>
      </c>
      <c r="BU649" s="77">
        <v>9070</v>
      </c>
      <c r="BV649" s="77">
        <v>3.81</v>
      </c>
      <c r="BW649" s="77">
        <v>25.2</v>
      </c>
      <c r="BX649" s="77">
        <v>0.37</v>
      </c>
      <c r="BY649" s="77">
        <v>30.67</v>
      </c>
      <c r="BZ649" s="77">
        <v>40.32</v>
      </c>
      <c r="CA649" s="77" t="s">
        <v>886</v>
      </c>
      <c r="CB649" s="78"/>
    </row>
    <row r="650" spans="1:80" x14ac:dyDescent="0.25">
      <c r="A650" s="96">
        <f t="shared" si="36"/>
        <v>644</v>
      </c>
      <c r="B650" s="134" t="s">
        <v>441</v>
      </c>
      <c r="D650" s="134" t="s">
        <v>2697</v>
      </c>
      <c r="E650" s="134" t="s">
        <v>2726</v>
      </c>
      <c r="F650" s="1">
        <f t="shared" si="35"/>
        <v>415</v>
      </c>
      <c r="G650" s="86">
        <v>42991</v>
      </c>
      <c r="H650" s="87" t="s">
        <v>2698</v>
      </c>
      <c r="I650" s="134" t="s">
        <v>442</v>
      </c>
      <c r="J650" s="134" t="s">
        <v>442</v>
      </c>
      <c r="K650" s="134" t="s">
        <v>65</v>
      </c>
      <c r="L650" s="87"/>
      <c r="M650" s="131" t="s">
        <v>2570</v>
      </c>
      <c r="N650" s="107"/>
      <c r="P650" s="87" t="str">
        <f>IF(COUNTIF(L650:O650,"=*")&gt;1,"Multiple", IF(L650="P","Surface",IF(M650="P", "Underground",IF(N650="P", "Placer", IF(O650="P", "Solution","")))))</f>
        <v>Underground</v>
      </c>
      <c r="Q650" s="95" t="s">
        <v>2768</v>
      </c>
      <c r="R650" s="93" t="s">
        <v>2570</v>
      </c>
      <c r="S650" s="148"/>
      <c r="T650" s="4">
        <v>43.232328000000003</v>
      </c>
      <c r="U650" s="9">
        <v>-108.825934</v>
      </c>
      <c r="V650" s="144">
        <v>3</v>
      </c>
      <c r="W650" s="144">
        <v>1</v>
      </c>
      <c r="X650" s="137">
        <v>13</v>
      </c>
      <c r="Y650" s="138" t="s">
        <v>1693</v>
      </c>
      <c r="Z650" s="134" t="s">
        <v>63</v>
      </c>
      <c r="AA650" s="87" t="s">
        <v>3205</v>
      </c>
      <c r="AB650" s="134" t="s">
        <v>45</v>
      </c>
      <c r="AC650" s="134" t="s">
        <v>7</v>
      </c>
      <c r="AD650" s="124" t="s">
        <v>2701</v>
      </c>
      <c r="AE650" s="125" t="s">
        <v>2702</v>
      </c>
      <c r="AF650" s="6" t="s">
        <v>1586</v>
      </c>
      <c r="AG650" s="1">
        <v>3</v>
      </c>
      <c r="AH650" s="6" t="s">
        <v>831</v>
      </c>
      <c r="AI650" s="6" t="s">
        <v>846</v>
      </c>
      <c r="AJ650" s="107"/>
      <c r="AO650" s="88" t="s">
        <v>2528</v>
      </c>
      <c r="AQ650" s="136"/>
      <c r="AR650" s="107" t="s">
        <v>2570</v>
      </c>
      <c r="AS650" s="6" t="s">
        <v>807</v>
      </c>
      <c r="AT650" s="6" t="s">
        <v>807</v>
      </c>
      <c r="BE650" s="184"/>
      <c r="BG650" s="107"/>
      <c r="BJ650" s="107"/>
      <c r="BN650" s="6" t="s">
        <v>2298</v>
      </c>
      <c r="BO650" s="131" t="s">
        <v>2803</v>
      </c>
      <c r="BU650" s="76"/>
      <c r="BV650" s="76"/>
      <c r="BW650" s="76"/>
      <c r="BX650" s="76"/>
      <c r="BY650" s="76"/>
      <c r="BZ650" s="76"/>
      <c r="CA650" s="76"/>
      <c r="CB650" s="107"/>
    </row>
    <row r="651" spans="1:80" s="2" customFormat="1" x14ac:dyDescent="0.25">
      <c r="A651" s="96">
        <f t="shared" si="36"/>
        <v>645</v>
      </c>
      <c r="B651" s="135" t="s">
        <v>441</v>
      </c>
      <c r="C651" s="77" t="s">
        <v>1587</v>
      </c>
      <c r="D651" s="92" t="s">
        <v>2575</v>
      </c>
      <c r="E651" s="135"/>
      <c r="F651" s="2">
        <f t="shared" si="35"/>
        <v>415</v>
      </c>
      <c r="G651" s="89">
        <v>42991</v>
      </c>
      <c r="H651" s="79" t="s">
        <v>2698</v>
      </c>
      <c r="I651" s="135" t="s">
        <v>442</v>
      </c>
      <c r="J651" s="135" t="s">
        <v>442</v>
      </c>
      <c r="K651" s="135" t="s">
        <v>65</v>
      </c>
      <c r="L651" s="79"/>
      <c r="M651" s="139"/>
      <c r="N651" s="78"/>
      <c r="P651" s="79" t="str">
        <f>IF(COUNTIF(L651:O651,"=*")&gt;1,"Multiple", IF(L651="P","Surface",IF(M651="P", "Underground",IF(N651="P", "Placer", IF(O651="P", "Solution","")))))</f>
        <v/>
      </c>
      <c r="Q651" s="95" t="s">
        <v>2486</v>
      </c>
      <c r="R651" s="90" t="s">
        <v>2570</v>
      </c>
      <c r="S651" s="147"/>
      <c r="T651" s="5">
        <v>43.232328000000003</v>
      </c>
      <c r="U651" s="19">
        <v>-108.825934</v>
      </c>
      <c r="V651" s="145">
        <v>3</v>
      </c>
      <c r="W651" s="145">
        <v>1</v>
      </c>
      <c r="X651" s="142">
        <v>13</v>
      </c>
      <c r="Y651" s="143" t="s">
        <v>1693</v>
      </c>
      <c r="Z651" s="135" t="s">
        <v>63</v>
      </c>
      <c r="AA651" s="87" t="s">
        <v>3205</v>
      </c>
      <c r="AB651" s="135" t="s">
        <v>45</v>
      </c>
      <c r="AC651" s="135" t="s">
        <v>7</v>
      </c>
      <c r="AD651" s="124" t="s">
        <v>2701</v>
      </c>
      <c r="AE651" s="125" t="s">
        <v>2702</v>
      </c>
      <c r="AF651" s="7" t="s">
        <v>1586</v>
      </c>
      <c r="AG651" s="2">
        <v>3</v>
      </c>
      <c r="AH651" s="6" t="s">
        <v>831</v>
      </c>
      <c r="AI651" s="6" t="s">
        <v>846</v>
      </c>
      <c r="AJ651" s="78"/>
      <c r="AO651" s="91" t="s">
        <v>2528</v>
      </c>
      <c r="AQ651" s="141"/>
      <c r="AR651" s="107" t="s">
        <v>2570</v>
      </c>
      <c r="AS651" s="7" t="s">
        <v>807</v>
      </c>
      <c r="AT651" s="7" t="s">
        <v>807</v>
      </c>
      <c r="AU651" s="77"/>
      <c r="AV651" s="77"/>
      <c r="AW651" s="77"/>
      <c r="AX651" s="77"/>
      <c r="AY651" s="77"/>
      <c r="AZ651" s="77"/>
      <c r="BA651" s="77"/>
      <c r="BE651" s="186"/>
      <c r="BG651" s="78"/>
      <c r="BJ651" s="78"/>
      <c r="BN651" s="7" t="s">
        <v>2298</v>
      </c>
      <c r="BO651" s="131" t="s">
        <v>2803</v>
      </c>
      <c r="BU651" s="77">
        <v>10193</v>
      </c>
      <c r="BV651" s="77">
        <v>8.58</v>
      </c>
      <c r="BW651" s="77">
        <v>14.85</v>
      </c>
      <c r="BX651" s="77">
        <v>0.93</v>
      </c>
      <c r="BY651" s="77">
        <v>34.01</v>
      </c>
      <c r="BZ651" s="77">
        <v>42.56</v>
      </c>
      <c r="CA651" s="77" t="s">
        <v>830</v>
      </c>
      <c r="CB651" s="78"/>
    </row>
    <row r="652" spans="1:80" x14ac:dyDescent="0.25">
      <c r="A652" s="96">
        <f t="shared" si="36"/>
        <v>646</v>
      </c>
      <c r="B652" s="134" t="s">
        <v>443</v>
      </c>
      <c r="D652" s="134" t="s">
        <v>2697</v>
      </c>
      <c r="E652" s="134" t="s">
        <v>2726</v>
      </c>
      <c r="F652" s="1">
        <f t="shared" si="35"/>
        <v>416</v>
      </c>
      <c r="G652" s="86">
        <v>42991</v>
      </c>
      <c r="H652" s="87" t="s">
        <v>2698</v>
      </c>
      <c r="I652" s="134" t="s">
        <v>1588</v>
      </c>
      <c r="J652" s="134" t="s">
        <v>7</v>
      </c>
      <c r="K652" s="134" t="s">
        <v>57</v>
      </c>
      <c r="L652" s="87"/>
      <c r="M652" s="131" t="s">
        <v>2570</v>
      </c>
      <c r="N652" s="107"/>
      <c r="P652" s="87" t="str">
        <f>IF(COUNTIF(L652:O652,"=*")&gt;1,"Multiple", IF(L652="P","Surface",IF(M652="P", "Underground",IF(N652="P", "Placer", IF(O652="P", "Solution","")))))</f>
        <v>Underground</v>
      </c>
      <c r="Q652" s="95" t="s">
        <v>11</v>
      </c>
      <c r="R652" s="93" t="s">
        <v>2570</v>
      </c>
      <c r="S652" s="33"/>
      <c r="T652" s="12">
        <v>42.859108718400002</v>
      </c>
      <c r="U652" s="13">
        <v>-110.57729400700001</v>
      </c>
      <c r="V652" s="144">
        <v>33</v>
      </c>
      <c r="W652" s="144">
        <v>115</v>
      </c>
      <c r="X652" s="137">
        <v>4</v>
      </c>
      <c r="Y652" s="138"/>
      <c r="Z652" s="134" t="s">
        <v>110</v>
      </c>
      <c r="AA652" s="87" t="s">
        <v>3205</v>
      </c>
      <c r="AB652" s="134" t="s">
        <v>22</v>
      </c>
      <c r="AC652" s="134" t="s">
        <v>7</v>
      </c>
      <c r="AD652" s="124" t="s">
        <v>2701</v>
      </c>
      <c r="AE652" s="125" t="s">
        <v>2702</v>
      </c>
      <c r="AH652" s="6" t="s">
        <v>188</v>
      </c>
      <c r="AI652" s="6" t="s">
        <v>846</v>
      </c>
      <c r="AJ652" s="107"/>
      <c r="AO652" s="88" t="s">
        <v>2528</v>
      </c>
      <c r="AQ652" s="136"/>
      <c r="AR652" s="107" t="s">
        <v>2570</v>
      </c>
      <c r="AS652" s="6" t="s">
        <v>3022</v>
      </c>
      <c r="AT652" s="6" t="s">
        <v>3023</v>
      </c>
      <c r="BE652" s="184"/>
      <c r="BG652" s="107"/>
      <c r="BJ652" s="107"/>
      <c r="BO652" s="131" t="s">
        <v>2714</v>
      </c>
      <c r="BU652" s="76"/>
      <c r="BV652" s="76"/>
      <c r="BW652" s="76"/>
      <c r="BX652" s="76"/>
      <c r="BY652" s="76"/>
      <c r="BZ652" s="76"/>
      <c r="CA652" s="76"/>
      <c r="CB652" s="107"/>
    </row>
    <row r="653" spans="1:80" x14ac:dyDescent="0.25">
      <c r="A653" s="96">
        <f t="shared" si="36"/>
        <v>647</v>
      </c>
      <c r="B653" s="134" t="s">
        <v>444</v>
      </c>
      <c r="D653" s="134" t="s">
        <v>2697</v>
      </c>
      <c r="E653" s="134" t="s">
        <v>2726</v>
      </c>
      <c r="F653" s="1">
        <f t="shared" si="34"/>
        <v>417</v>
      </c>
      <c r="G653" s="86">
        <v>42991</v>
      </c>
      <c r="H653" s="87" t="s">
        <v>2698</v>
      </c>
      <c r="I653" s="134"/>
      <c r="J653" s="134" t="s">
        <v>77</v>
      </c>
      <c r="K653" s="134" t="s">
        <v>78</v>
      </c>
      <c r="L653" s="87"/>
      <c r="M653" s="131" t="s">
        <v>2570</v>
      </c>
      <c r="N653" s="107"/>
      <c r="P653" s="87" t="str">
        <f>IF(COUNTIF(L653:O653,"=*")&gt;1,"Multiple", IF(L653="P","Surface",IF(M653="P", "Underground",IF(N653="P", "Placer", IF(O653="P", "Solution","")))))</f>
        <v>Underground</v>
      </c>
      <c r="Q653" s="95" t="s">
        <v>2768</v>
      </c>
      <c r="R653" s="93" t="s">
        <v>2570</v>
      </c>
      <c r="S653" s="33"/>
      <c r="T653" s="12">
        <v>41.7912413034</v>
      </c>
      <c r="U653" s="13">
        <v>-107.49491616500001</v>
      </c>
      <c r="V653" s="144">
        <v>21</v>
      </c>
      <c r="W653" s="144">
        <v>89</v>
      </c>
      <c r="X653" s="137">
        <v>18</v>
      </c>
      <c r="Y653" s="138"/>
      <c r="Z653" s="134" t="s">
        <v>8</v>
      </c>
      <c r="AA653" s="87" t="s">
        <v>3205</v>
      </c>
      <c r="AB653" s="134" t="s">
        <v>7</v>
      </c>
      <c r="AC653" s="134" t="s">
        <v>7</v>
      </c>
      <c r="AD653" s="124" t="s">
        <v>2701</v>
      </c>
      <c r="AE653" s="125" t="s">
        <v>2702</v>
      </c>
      <c r="AH653" s="6" t="s">
        <v>1168</v>
      </c>
      <c r="AI653" s="6" t="s">
        <v>836</v>
      </c>
      <c r="AJ653" s="107"/>
      <c r="AO653" s="88" t="s">
        <v>2528</v>
      </c>
      <c r="AQ653" s="136"/>
      <c r="AR653" s="107" t="s">
        <v>2570</v>
      </c>
      <c r="BE653" s="184"/>
      <c r="BG653" s="107"/>
      <c r="BJ653" s="107"/>
      <c r="BO653" s="131" t="s">
        <v>3118</v>
      </c>
      <c r="BU653" s="76"/>
      <c r="BV653" s="76"/>
      <c r="BW653" s="76"/>
      <c r="BX653" s="76"/>
      <c r="BY653" s="76"/>
      <c r="BZ653" s="76"/>
      <c r="CA653" s="76"/>
      <c r="CB653" s="107"/>
    </row>
    <row r="654" spans="1:80" ht="30" x14ac:dyDescent="0.25">
      <c r="A654" s="96">
        <f t="shared" si="36"/>
        <v>648</v>
      </c>
      <c r="B654" s="134" t="s">
        <v>445</v>
      </c>
      <c r="D654" s="134" t="s">
        <v>2697</v>
      </c>
      <c r="E654" s="134" t="s">
        <v>2726</v>
      </c>
      <c r="F654" s="1">
        <f t="shared" si="34"/>
        <v>418</v>
      </c>
      <c r="G654" s="86">
        <v>42991</v>
      </c>
      <c r="H654" s="87" t="s">
        <v>2698</v>
      </c>
      <c r="I654" s="134" t="s">
        <v>1591</v>
      </c>
      <c r="J654" s="134" t="s">
        <v>15</v>
      </c>
      <c r="K654" s="134" t="s">
        <v>16</v>
      </c>
      <c r="L654" s="87"/>
      <c r="M654" s="131" t="s">
        <v>2570</v>
      </c>
      <c r="N654" s="107"/>
      <c r="P654" s="87" t="str">
        <f>IF(COUNTIF(L654:O654,"=*")&gt;1,"Multiple", IF(L654="P","Surface",IF(M654="P", "Underground",IF(N654="P", "Placer", IF(O654="P", "Solution","")))))</f>
        <v>Underground</v>
      </c>
      <c r="Q654" s="95" t="s">
        <v>2768</v>
      </c>
      <c r="R654" s="93" t="s">
        <v>2570</v>
      </c>
      <c r="S654" s="33"/>
      <c r="T654" s="12">
        <v>44.901213511199998</v>
      </c>
      <c r="U654" s="13">
        <v>-107.080180969</v>
      </c>
      <c r="V654" s="144">
        <v>57</v>
      </c>
      <c r="W654" s="144">
        <v>85</v>
      </c>
      <c r="X654" s="137">
        <v>23</v>
      </c>
      <c r="Y654" s="138"/>
      <c r="Z654" s="134" t="s">
        <v>15</v>
      </c>
      <c r="AA654" s="87" t="s">
        <v>3205</v>
      </c>
      <c r="AB654" s="134" t="s">
        <v>45</v>
      </c>
      <c r="AC654" s="134" t="s">
        <v>7</v>
      </c>
      <c r="AD654" s="124" t="s">
        <v>2701</v>
      </c>
      <c r="AE654" s="125" t="s">
        <v>2702</v>
      </c>
      <c r="AG654" s="1">
        <v>34</v>
      </c>
      <c r="AH654" s="6" t="s">
        <v>899</v>
      </c>
      <c r="AI654" s="6" t="s">
        <v>836</v>
      </c>
      <c r="AJ654" s="107"/>
      <c r="AO654" s="88" t="s">
        <v>2528</v>
      </c>
      <c r="AQ654" s="136"/>
      <c r="AR654" s="107" t="s">
        <v>2570</v>
      </c>
      <c r="AS654" s="6" t="s">
        <v>1590</v>
      </c>
      <c r="AT654" s="6" t="s">
        <v>1590</v>
      </c>
      <c r="AU654" s="76">
        <v>1907</v>
      </c>
      <c r="AV654" s="76">
        <v>1922</v>
      </c>
      <c r="BA654" s="76">
        <v>1922</v>
      </c>
      <c r="BE654" s="197">
        <v>2671397</v>
      </c>
      <c r="BF654" s="97"/>
      <c r="BG654" s="107"/>
      <c r="BJ654" s="107"/>
      <c r="BM654" s="1" t="s">
        <v>2705</v>
      </c>
      <c r="BN654" s="6" t="s">
        <v>1592</v>
      </c>
      <c r="BO654" s="131" t="s">
        <v>2877</v>
      </c>
      <c r="BR654" s="15" t="s">
        <v>1589</v>
      </c>
      <c r="BU654" s="76"/>
      <c r="BV654" s="76"/>
      <c r="BW654" s="76"/>
      <c r="BX654" s="76"/>
      <c r="BY654" s="76"/>
      <c r="BZ654" s="76"/>
      <c r="CA654" s="76"/>
      <c r="CB654" s="107"/>
    </row>
    <row r="655" spans="1:80" s="2" customFormat="1" ht="30" x14ac:dyDescent="0.25">
      <c r="A655" s="96">
        <f t="shared" si="36"/>
        <v>649</v>
      </c>
      <c r="B655" s="135" t="s">
        <v>445</v>
      </c>
      <c r="C655" s="77" t="s">
        <v>2460</v>
      </c>
      <c r="D655" s="135" t="s">
        <v>2575</v>
      </c>
      <c r="E655" s="135"/>
      <c r="F655" s="2">
        <v>418</v>
      </c>
      <c r="G655" s="89">
        <v>42991</v>
      </c>
      <c r="H655" s="79" t="s">
        <v>2698</v>
      </c>
      <c r="I655" s="135" t="s">
        <v>1591</v>
      </c>
      <c r="J655" s="135" t="s">
        <v>15</v>
      </c>
      <c r="K655" s="135" t="s">
        <v>16</v>
      </c>
      <c r="L655" s="79"/>
      <c r="M655" s="139" t="s">
        <v>2570</v>
      </c>
      <c r="N655" s="78"/>
      <c r="P655" s="79" t="str">
        <f>IF(COUNTIF(L655:O655,"=*")&gt;1,"Multiple", IF(L655="P","Surface",IF(M655="P", "Underground",IF(N655="P", "Placer", IF(O655="P", "Solution","")))))</f>
        <v>Underground</v>
      </c>
      <c r="Q655" s="95" t="s">
        <v>2768</v>
      </c>
      <c r="R655" s="90" t="s">
        <v>2570</v>
      </c>
      <c r="S655" s="34"/>
      <c r="T655" s="26">
        <v>44.901213511199998</v>
      </c>
      <c r="U655" s="27">
        <v>-107.080180969</v>
      </c>
      <c r="V655" s="145">
        <v>57</v>
      </c>
      <c r="W655" s="145">
        <v>85</v>
      </c>
      <c r="X655" s="142">
        <v>23</v>
      </c>
      <c r="Y655" s="143"/>
      <c r="Z655" s="135" t="s">
        <v>15</v>
      </c>
      <c r="AA655" s="87" t="s">
        <v>3205</v>
      </c>
      <c r="AB655" s="135" t="s">
        <v>45</v>
      </c>
      <c r="AC655" s="135" t="s">
        <v>7</v>
      </c>
      <c r="AD655" s="124" t="s">
        <v>2701</v>
      </c>
      <c r="AE655" s="125" t="s">
        <v>2702</v>
      </c>
      <c r="AF655" s="7"/>
      <c r="AG655" s="2">
        <v>34</v>
      </c>
      <c r="AH655" s="6" t="s">
        <v>899</v>
      </c>
      <c r="AI655" s="6" t="s">
        <v>836</v>
      </c>
      <c r="AJ655" s="78"/>
      <c r="AO655" s="91" t="s">
        <v>2528</v>
      </c>
      <c r="AQ655" s="141"/>
      <c r="AR655" s="107" t="s">
        <v>2570</v>
      </c>
      <c r="AS655" s="7" t="s">
        <v>1590</v>
      </c>
      <c r="AT655" s="7" t="s">
        <v>1590</v>
      </c>
      <c r="AU655" s="76">
        <v>1907</v>
      </c>
      <c r="AV655" s="76">
        <v>1922</v>
      </c>
      <c r="AW655" s="76"/>
      <c r="AX655" s="76"/>
      <c r="AY655" s="76"/>
      <c r="AZ655" s="76"/>
      <c r="BA655" s="76">
        <v>1922</v>
      </c>
      <c r="BE655" s="199"/>
      <c r="BF655" s="92"/>
      <c r="BG655" s="78"/>
      <c r="BJ655" s="78"/>
      <c r="BN655" s="7" t="s">
        <v>1592</v>
      </c>
      <c r="BO655" s="131" t="s">
        <v>2877</v>
      </c>
      <c r="BR655" s="17" t="s">
        <v>1589</v>
      </c>
      <c r="BU655" s="77">
        <v>9192</v>
      </c>
      <c r="BV655" s="77"/>
      <c r="BW655" s="77"/>
      <c r="BX655" s="77">
        <v>0.62</v>
      </c>
      <c r="BY655" s="77"/>
      <c r="BZ655" s="77"/>
      <c r="CA655" s="77" t="s">
        <v>926</v>
      </c>
      <c r="CB655" s="78"/>
    </row>
    <row r="656" spans="1:80" x14ac:dyDescent="0.25">
      <c r="A656" s="96">
        <f t="shared" si="36"/>
        <v>650</v>
      </c>
      <c r="B656" s="134" t="s">
        <v>446</v>
      </c>
      <c r="D656" s="134" t="s">
        <v>61</v>
      </c>
      <c r="E656" s="134" t="s">
        <v>2726</v>
      </c>
      <c r="F656" s="1">
        <f>F654+1</f>
        <v>419</v>
      </c>
      <c r="G656" s="86">
        <v>42991</v>
      </c>
      <c r="H656" s="87" t="s">
        <v>2698</v>
      </c>
      <c r="I656" s="134"/>
      <c r="J656" s="134" t="s">
        <v>48</v>
      </c>
      <c r="K656" s="134" t="s">
        <v>24</v>
      </c>
      <c r="L656" s="87"/>
      <c r="M656" s="131" t="s">
        <v>2570</v>
      </c>
      <c r="N656" s="107"/>
      <c r="P656" s="87" t="str">
        <f>IF(COUNTIF(L656:O656,"=*")&gt;1,"Multiple", IF(L656="P","Surface",IF(M656="P", "Underground",IF(N656="P", "Placer", IF(O656="P", "Solution","")))))</f>
        <v>Underground</v>
      </c>
      <c r="Q656" s="95" t="s">
        <v>2765</v>
      </c>
      <c r="R656" s="93" t="s">
        <v>2570</v>
      </c>
      <c r="S656" s="33"/>
      <c r="T656" s="12">
        <v>41.0342077675</v>
      </c>
      <c r="U656" s="13">
        <v>-108.824367268</v>
      </c>
      <c r="V656" s="144">
        <v>12</v>
      </c>
      <c r="W656" s="144">
        <v>101</v>
      </c>
      <c r="X656" s="137">
        <v>7</v>
      </c>
      <c r="Y656" s="138"/>
      <c r="Z656" s="134" t="s">
        <v>23</v>
      </c>
      <c r="AA656" s="87" t="s">
        <v>3205</v>
      </c>
      <c r="AB656" s="134" t="s">
        <v>61</v>
      </c>
      <c r="AC656" s="134" t="s">
        <v>7</v>
      </c>
      <c r="AD656" s="124" t="s">
        <v>2701</v>
      </c>
      <c r="AE656" s="125" t="s">
        <v>2702</v>
      </c>
      <c r="AG656" s="1">
        <v>7</v>
      </c>
      <c r="AH656" s="18" t="s">
        <v>805</v>
      </c>
      <c r="AI656" s="6" t="s">
        <v>835</v>
      </c>
      <c r="AJ656" s="107"/>
      <c r="AO656" s="88" t="s">
        <v>2528</v>
      </c>
      <c r="AQ656" s="136"/>
      <c r="AR656" s="107" t="s">
        <v>2856</v>
      </c>
      <c r="BE656" s="184"/>
      <c r="BG656" s="107"/>
      <c r="BJ656" s="107"/>
      <c r="BO656" s="131" t="s">
        <v>3116</v>
      </c>
      <c r="BU656" s="76"/>
      <c r="BV656" s="76"/>
      <c r="BW656" s="76"/>
      <c r="BX656" s="76"/>
      <c r="BY656" s="76"/>
      <c r="BZ656" s="76"/>
      <c r="CA656" s="76"/>
      <c r="CB656" s="107"/>
    </row>
    <row r="657" spans="1:80" s="2" customFormat="1" x14ac:dyDescent="0.25">
      <c r="A657" s="96">
        <f t="shared" si="36"/>
        <v>651</v>
      </c>
      <c r="B657" s="135" t="s">
        <v>446</v>
      </c>
      <c r="C657" s="77" t="s">
        <v>2460</v>
      </c>
      <c r="D657" s="92" t="s">
        <v>2575</v>
      </c>
      <c r="E657" s="135"/>
      <c r="F657" s="2">
        <f>F655+1</f>
        <v>419</v>
      </c>
      <c r="G657" s="89">
        <v>42991</v>
      </c>
      <c r="H657" s="79" t="s">
        <v>2698</v>
      </c>
      <c r="I657" s="135"/>
      <c r="J657" s="135" t="s">
        <v>48</v>
      </c>
      <c r="K657" s="135" t="s">
        <v>24</v>
      </c>
      <c r="L657" s="79"/>
      <c r="M657" s="139"/>
      <c r="N657" s="78"/>
      <c r="P657" s="79" t="str">
        <f>IF(COUNTIF(L657:O657,"=*")&gt;1,"Multiple", IF(L657="P","Surface",IF(M657="P", "Underground",IF(N657="P", "Placer", IF(O657="P", "Solution","")))))</f>
        <v/>
      </c>
      <c r="Q657" s="95" t="s">
        <v>2486</v>
      </c>
      <c r="R657" s="90" t="s">
        <v>2570</v>
      </c>
      <c r="S657" s="34"/>
      <c r="T657" s="26">
        <v>41.0342077675</v>
      </c>
      <c r="U657" s="27">
        <v>-108.824367268</v>
      </c>
      <c r="V657" s="145">
        <v>12</v>
      </c>
      <c r="W657" s="145">
        <v>101</v>
      </c>
      <c r="X657" s="142">
        <v>7</v>
      </c>
      <c r="Y657" s="143"/>
      <c r="Z657" s="135" t="s">
        <v>23</v>
      </c>
      <c r="AA657" s="87" t="s">
        <v>3205</v>
      </c>
      <c r="AB657" s="135" t="s">
        <v>61</v>
      </c>
      <c r="AC657" s="135" t="s">
        <v>7</v>
      </c>
      <c r="AD657" s="124" t="s">
        <v>2701</v>
      </c>
      <c r="AE657" s="125" t="s">
        <v>2702</v>
      </c>
      <c r="AF657" s="7"/>
      <c r="AG657" s="2">
        <v>7</v>
      </c>
      <c r="AH657" s="18" t="s">
        <v>805</v>
      </c>
      <c r="AI657" s="6" t="s">
        <v>835</v>
      </c>
      <c r="AJ657" s="78"/>
      <c r="AO657" s="91" t="s">
        <v>2528</v>
      </c>
      <c r="AQ657" s="141"/>
      <c r="AR657" s="107" t="s">
        <v>2856</v>
      </c>
      <c r="AS657" s="7"/>
      <c r="AT657" s="7"/>
      <c r="AU657" s="77"/>
      <c r="AV657" s="77"/>
      <c r="AW657" s="77"/>
      <c r="AX657" s="77"/>
      <c r="AY657" s="77"/>
      <c r="AZ657" s="77"/>
      <c r="BA657" s="77"/>
      <c r="BE657" s="186"/>
      <c r="BG657" s="78"/>
      <c r="BJ657" s="78"/>
      <c r="BN657" s="7"/>
      <c r="BO657" s="131" t="s">
        <v>3116</v>
      </c>
      <c r="BU657" s="77">
        <v>10127</v>
      </c>
      <c r="BV657" s="77">
        <v>11.53</v>
      </c>
      <c r="BW657" s="77">
        <v>12.43</v>
      </c>
      <c r="BX657" s="77">
        <v>5.44</v>
      </c>
      <c r="BY657" s="77">
        <v>39.14</v>
      </c>
      <c r="BZ657" s="77">
        <v>36.9</v>
      </c>
      <c r="CA657" s="77" t="s">
        <v>830</v>
      </c>
      <c r="CB657" s="78"/>
    </row>
    <row r="658" spans="1:80" x14ac:dyDescent="0.25">
      <c r="A658" s="96">
        <f t="shared" si="36"/>
        <v>652</v>
      </c>
      <c r="B658" s="134" t="s">
        <v>447</v>
      </c>
      <c r="D658" s="134" t="s">
        <v>2697</v>
      </c>
      <c r="E658" s="134" t="s">
        <v>2726</v>
      </c>
      <c r="F658" s="1">
        <f>F656+1</f>
        <v>420</v>
      </c>
      <c r="G658" s="86">
        <v>42991</v>
      </c>
      <c r="H658" s="87" t="s">
        <v>2698</v>
      </c>
      <c r="I658" s="134"/>
      <c r="J658" s="134" t="s">
        <v>31</v>
      </c>
      <c r="K658" s="134" t="s">
        <v>16</v>
      </c>
      <c r="L658" s="87"/>
      <c r="M658" s="131" t="s">
        <v>2570</v>
      </c>
      <c r="N658" s="107"/>
      <c r="P658" s="87" t="str">
        <f>IF(COUNTIF(L658:O658,"=*")&gt;1,"Multiple", IF(L658="P","Surface",IF(M658="P", "Underground",IF(N658="P", "Placer", IF(O658="P", "Solution","")))))</f>
        <v>Underground</v>
      </c>
      <c r="Q658" s="95" t="s">
        <v>2768</v>
      </c>
      <c r="R658" s="93" t="s">
        <v>2570</v>
      </c>
      <c r="S658" s="33"/>
      <c r="T658" s="12">
        <v>44.112272856600001</v>
      </c>
      <c r="U658" s="13">
        <v>-104.909391668</v>
      </c>
      <c r="V658" s="144">
        <v>48</v>
      </c>
      <c r="W658" s="144">
        <v>67</v>
      </c>
      <c r="X658" s="137">
        <v>28</v>
      </c>
      <c r="Y658" s="138"/>
      <c r="Z658" s="134" t="s">
        <v>36</v>
      </c>
      <c r="AA658" s="87" t="s">
        <v>3206</v>
      </c>
      <c r="AB658" s="134" t="s">
        <v>45</v>
      </c>
      <c r="AC658" s="134" t="s">
        <v>6</v>
      </c>
      <c r="AD658" s="124" t="s">
        <v>2701</v>
      </c>
      <c r="AE658" s="125" t="s">
        <v>2702</v>
      </c>
      <c r="AG658" s="1">
        <v>4</v>
      </c>
      <c r="AH658" s="6" t="s">
        <v>832</v>
      </c>
      <c r="AI658" s="6" t="s">
        <v>833</v>
      </c>
      <c r="AJ658" s="107"/>
      <c r="AO658" s="88" t="s">
        <v>2528</v>
      </c>
      <c r="AQ658" s="136"/>
      <c r="AR658" s="107" t="s">
        <v>2570</v>
      </c>
      <c r="BE658" s="197"/>
      <c r="BG658" s="107"/>
      <c r="BJ658" s="107"/>
      <c r="BO658" s="131" t="s">
        <v>7</v>
      </c>
      <c r="BU658" s="76"/>
      <c r="BV658" s="76"/>
      <c r="BW658" s="76"/>
      <c r="BX658" s="76"/>
      <c r="BY658" s="76"/>
      <c r="BZ658" s="76"/>
      <c r="CA658" s="76"/>
      <c r="CB658" s="107"/>
    </row>
    <row r="659" spans="1:80" s="2" customFormat="1" x14ac:dyDescent="0.25">
      <c r="A659" s="96">
        <f t="shared" si="36"/>
        <v>653</v>
      </c>
      <c r="B659" s="135" t="s">
        <v>447</v>
      </c>
      <c r="C659" s="77" t="s">
        <v>2460</v>
      </c>
      <c r="D659" s="92" t="s">
        <v>2575</v>
      </c>
      <c r="E659" s="135"/>
      <c r="F659" s="2">
        <f>F657+1</f>
        <v>420</v>
      </c>
      <c r="G659" s="89">
        <v>42991</v>
      </c>
      <c r="H659" s="79" t="s">
        <v>2698</v>
      </c>
      <c r="I659" s="135"/>
      <c r="J659" s="135" t="s">
        <v>31</v>
      </c>
      <c r="K659" s="135" t="s">
        <v>16</v>
      </c>
      <c r="L659" s="79"/>
      <c r="M659" s="139"/>
      <c r="N659" s="78"/>
      <c r="P659" s="79" t="str">
        <f>IF(COUNTIF(L659:O659,"=*")&gt;1,"Multiple", IF(L659="P","Surface",IF(M659="P", "Underground",IF(N659="P", "Placer", IF(O659="P", "Solution","")))))</f>
        <v/>
      </c>
      <c r="Q659" s="95" t="s">
        <v>2486</v>
      </c>
      <c r="R659" s="90" t="s">
        <v>2570</v>
      </c>
      <c r="S659" s="34"/>
      <c r="T659" s="26">
        <v>44.112272856600001</v>
      </c>
      <c r="U659" s="27">
        <v>-104.909391668</v>
      </c>
      <c r="V659" s="145">
        <v>48</v>
      </c>
      <c r="W659" s="145">
        <v>67</v>
      </c>
      <c r="X659" s="142">
        <v>28</v>
      </c>
      <c r="Y659" s="143"/>
      <c r="Z659" s="135" t="s">
        <v>36</v>
      </c>
      <c r="AA659" s="87" t="s">
        <v>3206</v>
      </c>
      <c r="AB659" s="135" t="s">
        <v>45</v>
      </c>
      <c r="AC659" s="135" t="s">
        <v>6</v>
      </c>
      <c r="AD659" s="124" t="s">
        <v>2701</v>
      </c>
      <c r="AE659" s="125" t="s">
        <v>2702</v>
      </c>
      <c r="AF659" s="7"/>
      <c r="AG659" s="2">
        <v>4</v>
      </c>
      <c r="AH659" s="6" t="s">
        <v>832</v>
      </c>
      <c r="AI659" s="6" t="s">
        <v>833</v>
      </c>
      <c r="AJ659" s="78"/>
      <c r="AO659" s="91" t="s">
        <v>2528</v>
      </c>
      <c r="AQ659" s="141"/>
      <c r="AR659" s="107" t="s">
        <v>2570</v>
      </c>
      <c r="AS659" s="7"/>
      <c r="AT659" s="7"/>
      <c r="AU659" s="77"/>
      <c r="AV659" s="77"/>
      <c r="AW659" s="77"/>
      <c r="AX659" s="77"/>
      <c r="AY659" s="77"/>
      <c r="AZ659" s="77"/>
      <c r="BA659" s="77"/>
      <c r="BE659" s="199"/>
      <c r="BG659" s="78"/>
      <c r="BJ659" s="78"/>
      <c r="BN659" s="7"/>
      <c r="BO659" s="139" t="s">
        <v>7</v>
      </c>
      <c r="BU659" s="77">
        <v>7640</v>
      </c>
      <c r="BV659" s="77">
        <v>7.1</v>
      </c>
      <c r="BW659" s="77">
        <v>31.9</v>
      </c>
      <c r="BX659" s="77">
        <v>0.5</v>
      </c>
      <c r="BY659" s="77">
        <v>26.5</v>
      </c>
      <c r="BZ659" s="77">
        <v>34.5</v>
      </c>
      <c r="CA659" s="77" t="s">
        <v>878</v>
      </c>
      <c r="CB659" s="78"/>
    </row>
    <row r="660" spans="1:80" ht="30" x14ac:dyDescent="0.25">
      <c r="A660" s="96">
        <f t="shared" si="36"/>
        <v>654</v>
      </c>
      <c r="B660" s="134" t="s">
        <v>448</v>
      </c>
      <c r="D660" s="134" t="s">
        <v>2697</v>
      </c>
      <c r="E660" s="134" t="s">
        <v>2726</v>
      </c>
      <c r="F660" s="1">
        <f>F658+1</f>
        <v>421</v>
      </c>
      <c r="G660" s="86">
        <v>42991</v>
      </c>
      <c r="H660" s="87" t="s">
        <v>2698</v>
      </c>
      <c r="I660" s="134" t="s">
        <v>1593</v>
      </c>
      <c r="J660" s="134" t="s">
        <v>15</v>
      </c>
      <c r="K660" s="134" t="s">
        <v>16</v>
      </c>
      <c r="L660" s="87"/>
      <c r="M660" s="131" t="s">
        <v>2570</v>
      </c>
      <c r="N660" s="107"/>
      <c r="P660" s="87" t="str">
        <f>IF(COUNTIF(L660:O660,"=*")&gt;1,"Multiple", IF(L660="P","Surface",IF(M660="P", "Underground",IF(N660="P", "Placer", IF(O660="P", "Solution","")))))</f>
        <v>Underground</v>
      </c>
      <c r="Q660" s="95" t="s">
        <v>11</v>
      </c>
      <c r="R660" s="93" t="s">
        <v>2570</v>
      </c>
      <c r="S660" s="33"/>
      <c r="T660" s="12">
        <v>44.827921839799998</v>
      </c>
      <c r="U660" s="13">
        <v>-106.962176392</v>
      </c>
      <c r="V660" s="144">
        <v>56</v>
      </c>
      <c r="W660" s="144">
        <v>84</v>
      </c>
      <c r="X660" s="137">
        <v>15</v>
      </c>
      <c r="Y660" s="138"/>
      <c r="Z660" s="134" t="s">
        <v>15</v>
      </c>
      <c r="AA660" s="87" t="s">
        <v>3205</v>
      </c>
      <c r="AB660" s="134" t="s">
        <v>22</v>
      </c>
      <c r="AC660" s="134" t="s">
        <v>7</v>
      </c>
      <c r="AD660" s="124" t="s">
        <v>2701</v>
      </c>
      <c r="AE660" s="125" t="s">
        <v>2702</v>
      </c>
      <c r="AH660" s="6" t="s">
        <v>899</v>
      </c>
      <c r="AI660" s="6" t="s">
        <v>836</v>
      </c>
      <c r="AJ660" s="107"/>
      <c r="AO660" s="88" t="s">
        <v>2528</v>
      </c>
      <c r="AQ660" s="136"/>
      <c r="AR660" s="107" t="s">
        <v>2570</v>
      </c>
      <c r="AS660" s="6" t="s">
        <v>3024</v>
      </c>
      <c r="AT660" s="6" t="s">
        <v>3025</v>
      </c>
      <c r="BE660" s="184"/>
      <c r="BG660" s="107"/>
      <c r="BJ660" s="107"/>
      <c r="BN660" s="150" t="s">
        <v>1521</v>
      </c>
      <c r="BO660" s="131" t="s">
        <v>2307</v>
      </c>
      <c r="BU660" s="76"/>
      <c r="BV660" s="76"/>
      <c r="BW660" s="76"/>
      <c r="BX660" s="76"/>
      <c r="BY660" s="76"/>
      <c r="BZ660" s="76"/>
      <c r="CA660" s="76"/>
      <c r="CB660" s="107"/>
    </row>
    <row r="661" spans="1:80" x14ac:dyDescent="0.25">
      <c r="A661" s="96">
        <f t="shared" si="36"/>
        <v>655</v>
      </c>
      <c r="B661" s="134" t="s">
        <v>449</v>
      </c>
      <c r="D661" s="134" t="s">
        <v>2697</v>
      </c>
      <c r="E661" s="134" t="s">
        <v>2726</v>
      </c>
      <c r="F661" s="1">
        <f t="shared" si="34"/>
        <v>422</v>
      </c>
      <c r="G661" s="86">
        <v>42991</v>
      </c>
      <c r="H661" s="87" t="s">
        <v>2698</v>
      </c>
      <c r="I661" s="134"/>
      <c r="J661" s="134" t="s">
        <v>71</v>
      </c>
      <c r="K661" s="134" t="s">
        <v>16</v>
      </c>
      <c r="L661" s="87"/>
      <c r="M661" s="131" t="s">
        <v>2570</v>
      </c>
      <c r="N661" s="107"/>
      <c r="P661" s="87" t="str">
        <f>IF(COUNTIF(L661:O661,"=*")&gt;1,"Multiple", IF(L661="P","Surface",IF(M661="P", "Underground",IF(N661="P", "Placer", IF(O661="P", "Solution","")))))</f>
        <v>Underground</v>
      </c>
      <c r="Q661" s="95" t="s">
        <v>11</v>
      </c>
      <c r="R661" s="93" t="s">
        <v>2570</v>
      </c>
      <c r="S661" s="33"/>
      <c r="T661" s="12">
        <v>44.593882865099999</v>
      </c>
      <c r="U661" s="13">
        <v>-106.69941545499999</v>
      </c>
      <c r="V661" s="144">
        <v>53</v>
      </c>
      <c r="W661" s="144">
        <v>82</v>
      </c>
      <c r="X661" s="137">
        <v>2</v>
      </c>
      <c r="Y661" s="138"/>
      <c r="Z661" s="134" t="s">
        <v>15</v>
      </c>
      <c r="AA661" s="87" t="s">
        <v>3205</v>
      </c>
      <c r="AB661" s="134" t="s">
        <v>22</v>
      </c>
      <c r="AC661" s="134" t="s">
        <v>6</v>
      </c>
      <c r="AD661" s="124" t="s">
        <v>2701</v>
      </c>
      <c r="AE661" s="125" t="s">
        <v>2702</v>
      </c>
      <c r="AF661" s="6" t="s">
        <v>1594</v>
      </c>
      <c r="AG661" s="1">
        <v>13</v>
      </c>
      <c r="AH661" s="6" t="s">
        <v>805</v>
      </c>
      <c r="AI661" s="6" t="s">
        <v>835</v>
      </c>
      <c r="AJ661" s="107"/>
      <c r="AO661" s="88" t="s">
        <v>2528</v>
      </c>
      <c r="AQ661" s="136"/>
      <c r="AR661" s="107" t="s">
        <v>2570</v>
      </c>
      <c r="AU661" s="76">
        <v>1931</v>
      </c>
      <c r="AV661" s="76">
        <v>1943</v>
      </c>
      <c r="BA661" s="76">
        <v>1943</v>
      </c>
      <c r="BE661" s="184">
        <v>4442</v>
      </c>
      <c r="BF661" s="97"/>
      <c r="BG661" s="107"/>
      <c r="BJ661" s="107"/>
      <c r="BM661" s="1" t="s">
        <v>2705</v>
      </c>
      <c r="BO661" s="131" t="s">
        <v>3159</v>
      </c>
      <c r="BU661" s="76"/>
      <c r="BV661" s="76"/>
      <c r="BW661" s="76"/>
      <c r="BX661" s="76"/>
      <c r="BY661" s="76"/>
      <c r="BZ661" s="76"/>
      <c r="CA661" s="76"/>
      <c r="CB661" s="107"/>
    </row>
    <row r="662" spans="1:80" s="2" customFormat="1" x14ac:dyDescent="0.25">
      <c r="A662" s="96">
        <f t="shared" si="36"/>
        <v>656</v>
      </c>
      <c r="B662" s="135" t="s">
        <v>449</v>
      </c>
      <c r="C662" s="77" t="s">
        <v>2460</v>
      </c>
      <c r="D662" s="92" t="s">
        <v>2575</v>
      </c>
      <c r="E662" s="135"/>
      <c r="F662" s="2">
        <v>422</v>
      </c>
      <c r="G662" s="89">
        <v>42991</v>
      </c>
      <c r="H662" s="79" t="s">
        <v>2698</v>
      </c>
      <c r="I662" s="135"/>
      <c r="J662" s="135" t="s">
        <v>71</v>
      </c>
      <c r="K662" s="135" t="s">
        <v>16</v>
      </c>
      <c r="L662" s="79"/>
      <c r="M662" s="139"/>
      <c r="N662" s="78"/>
      <c r="P662" s="79" t="str">
        <f>IF(COUNTIF(L662:O662,"=*")&gt;1,"Multiple", IF(L662="P","Surface",IF(M662="P", "Underground",IF(N662="P", "Placer", IF(O662="P", "Solution","")))))</f>
        <v/>
      </c>
      <c r="Q662" s="95" t="s">
        <v>2486</v>
      </c>
      <c r="R662" s="90" t="s">
        <v>2570</v>
      </c>
      <c r="S662" s="34"/>
      <c r="T662" s="26">
        <v>44.593882865099999</v>
      </c>
      <c r="U662" s="27">
        <v>-106.69941545499999</v>
      </c>
      <c r="V662" s="145">
        <v>53</v>
      </c>
      <c r="W662" s="145">
        <v>82</v>
      </c>
      <c r="X662" s="142">
        <v>2</v>
      </c>
      <c r="Y662" s="143"/>
      <c r="Z662" s="135" t="s">
        <v>15</v>
      </c>
      <c r="AA662" s="87" t="s">
        <v>3205</v>
      </c>
      <c r="AB662" s="135" t="s">
        <v>22</v>
      </c>
      <c r="AC662" s="135" t="s">
        <v>6</v>
      </c>
      <c r="AD662" s="124" t="s">
        <v>2701</v>
      </c>
      <c r="AE662" s="125" t="s">
        <v>2702</v>
      </c>
      <c r="AF662" s="7" t="s">
        <v>1594</v>
      </c>
      <c r="AG662" s="2">
        <v>13</v>
      </c>
      <c r="AH662" s="6" t="s">
        <v>805</v>
      </c>
      <c r="AI662" s="6" t="s">
        <v>835</v>
      </c>
      <c r="AJ662" s="78"/>
      <c r="AO662" s="91" t="s">
        <v>2528</v>
      </c>
      <c r="AQ662" s="141"/>
      <c r="AR662" s="107" t="s">
        <v>2570</v>
      </c>
      <c r="AS662" s="7"/>
      <c r="AT662" s="7"/>
      <c r="AU662" s="77">
        <v>1931</v>
      </c>
      <c r="AV662" s="77">
        <v>1943</v>
      </c>
      <c r="AW662" s="77"/>
      <c r="AX662" s="77"/>
      <c r="AY662" s="77"/>
      <c r="AZ662" s="77"/>
      <c r="BA662" s="77">
        <v>1943</v>
      </c>
      <c r="BE662" s="186"/>
      <c r="BF662" s="92"/>
      <c r="BG662" s="78"/>
      <c r="BJ662" s="78"/>
      <c r="BN662" s="7"/>
      <c r="BO662" s="131" t="s">
        <v>3159</v>
      </c>
      <c r="BU662" s="77">
        <v>7900</v>
      </c>
      <c r="BV662" s="77">
        <v>5.0999999999999996</v>
      </c>
      <c r="BW662" s="77">
        <v>30.7</v>
      </c>
      <c r="BX662" s="77">
        <v>0.4</v>
      </c>
      <c r="BY662" s="77">
        <v>29.8</v>
      </c>
      <c r="BZ662" s="77">
        <v>34.4</v>
      </c>
      <c r="CA662" s="77" t="s">
        <v>886</v>
      </c>
      <c r="CB662" s="78"/>
    </row>
    <row r="663" spans="1:80" x14ac:dyDescent="0.25">
      <c r="A663" s="96">
        <f t="shared" si="36"/>
        <v>657</v>
      </c>
      <c r="B663" s="134" t="s">
        <v>450</v>
      </c>
      <c r="D663" s="134" t="s">
        <v>2697</v>
      </c>
      <c r="E663" s="134" t="s">
        <v>2726</v>
      </c>
      <c r="F663" s="1">
        <f>F661+1</f>
        <v>423</v>
      </c>
      <c r="G663" s="86">
        <v>42991</v>
      </c>
      <c r="H663" s="87" t="s">
        <v>2698</v>
      </c>
      <c r="I663" s="134"/>
      <c r="J663" s="134" t="s">
        <v>26</v>
      </c>
      <c r="K663" s="134" t="s">
        <v>27</v>
      </c>
      <c r="L663" s="87"/>
      <c r="M663" s="131" t="s">
        <v>2570</v>
      </c>
      <c r="N663" s="107"/>
      <c r="P663" s="87" t="str">
        <f>IF(COUNTIF(L663:O663,"=*")&gt;1,"Multiple", IF(L663="P","Surface",IF(M663="P", "Underground",IF(N663="P", "Placer", IF(O663="P", "Solution","")))))</f>
        <v>Underground</v>
      </c>
      <c r="Q663" s="95" t="s">
        <v>11</v>
      </c>
      <c r="R663" s="93" t="s">
        <v>2570</v>
      </c>
      <c r="S663" s="33"/>
      <c r="T663" s="12">
        <v>42.1378075286</v>
      </c>
      <c r="U663" s="13">
        <v>-107.026621089</v>
      </c>
      <c r="V663" s="144">
        <v>25</v>
      </c>
      <c r="W663" s="144">
        <v>85</v>
      </c>
      <c r="X663" s="137">
        <v>17</v>
      </c>
      <c r="Y663" s="138"/>
      <c r="Z663" s="134" t="s">
        <v>8</v>
      </c>
      <c r="AA663" s="87" t="s">
        <v>3205</v>
      </c>
      <c r="AB663" s="134" t="s">
        <v>22</v>
      </c>
      <c r="AC663" s="134" t="s">
        <v>7</v>
      </c>
      <c r="AD663" s="124" t="s">
        <v>2701</v>
      </c>
      <c r="AE663" s="125" t="s">
        <v>2702</v>
      </c>
      <c r="AF663" s="6" t="s">
        <v>1595</v>
      </c>
      <c r="AG663" s="1">
        <v>7</v>
      </c>
      <c r="AH663" s="6" t="s">
        <v>867</v>
      </c>
      <c r="AI663" s="6" t="s">
        <v>846</v>
      </c>
      <c r="AJ663" s="107"/>
      <c r="AO663" s="88" t="s">
        <v>2528</v>
      </c>
      <c r="AQ663" s="136"/>
      <c r="AR663" s="107" t="s">
        <v>2570</v>
      </c>
      <c r="AU663" s="77">
        <v>1906</v>
      </c>
      <c r="AV663" s="77">
        <v>1906</v>
      </c>
      <c r="BA663" s="76">
        <v>1906</v>
      </c>
      <c r="BE663" s="197"/>
      <c r="BG663" s="107"/>
      <c r="BJ663" s="107"/>
      <c r="BN663" s="150" t="s">
        <v>1599</v>
      </c>
      <c r="BO663" s="131" t="s">
        <v>2863</v>
      </c>
      <c r="BU663" s="76"/>
      <c r="BV663" s="76"/>
      <c r="BW663" s="76"/>
      <c r="BX663" s="76"/>
      <c r="BY663" s="76"/>
      <c r="BZ663" s="76"/>
      <c r="CA663" s="76"/>
      <c r="CB663" s="107"/>
    </row>
    <row r="664" spans="1:80" s="2" customFormat="1" x14ac:dyDescent="0.25">
      <c r="A664" s="96">
        <f t="shared" si="36"/>
        <v>658</v>
      </c>
      <c r="B664" s="135" t="s">
        <v>450</v>
      </c>
      <c r="C664" s="77" t="s">
        <v>1597</v>
      </c>
      <c r="D664" s="135" t="s">
        <v>2575</v>
      </c>
      <c r="E664" s="135"/>
      <c r="F664" s="2">
        <f>F662+1</f>
        <v>423</v>
      </c>
      <c r="G664" s="89">
        <v>42991</v>
      </c>
      <c r="H664" s="79" t="s">
        <v>2698</v>
      </c>
      <c r="I664" s="135"/>
      <c r="J664" s="135" t="s">
        <v>26</v>
      </c>
      <c r="K664" s="135" t="s">
        <v>27</v>
      </c>
      <c r="L664" s="79"/>
      <c r="M664" s="139"/>
      <c r="N664" s="78"/>
      <c r="P664" s="79" t="str">
        <f>IF(COUNTIF(L664:O664,"=*")&gt;1,"Multiple", IF(L664="P","Surface",IF(M664="P", "Underground",IF(N664="P", "Placer", IF(O664="P", "Solution","")))))</f>
        <v/>
      </c>
      <c r="Q664" s="95" t="s">
        <v>2486</v>
      </c>
      <c r="R664" s="90" t="s">
        <v>2570</v>
      </c>
      <c r="S664" s="34"/>
      <c r="T664" s="26">
        <v>42.1378075286</v>
      </c>
      <c r="U664" s="27">
        <v>-107.026621089</v>
      </c>
      <c r="V664" s="145">
        <v>25</v>
      </c>
      <c r="W664" s="145">
        <v>85</v>
      </c>
      <c r="X664" s="142">
        <v>17</v>
      </c>
      <c r="Y664" s="143"/>
      <c r="Z664" s="135" t="s">
        <v>8</v>
      </c>
      <c r="AA664" s="87" t="s">
        <v>3205</v>
      </c>
      <c r="AB664" s="135" t="s">
        <v>22</v>
      </c>
      <c r="AC664" s="135" t="s">
        <v>7</v>
      </c>
      <c r="AD664" s="124" t="s">
        <v>2701</v>
      </c>
      <c r="AE664" s="125" t="s">
        <v>2702</v>
      </c>
      <c r="AF664" s="7" t="s">
        <v>1595</v>
      </c>
      <c r="AG664" s="2">
        <v>7</v>
      </c>
      <c r="AH664" s="6" t="s">
        <v>867</v>
      </c>
      <c r="AI664" s="6" t="s">
        <v>846</v>
      </c>
      <c r="AJ664" s="78"/>
      <c r="AO664" s="91" t="s">
        <v>2528</v>
      </c>
      <c r="AQ664" s="141"/>
      <c r="AR664" s="107" t="s">
        <v>2570</v>
      </c>
      <c r="AS664" s="7"/>
      <c r="AT664" s="7"/>
      <c r="AU664" s="77">
        <v>1906</v>
      </c>
      <c r="AV664" s="77">
        <v>1906</v>
      </c>
      <c r="AW664" s="77"/>
      <c r="AX664" s="77"/>
      <c r="AY664" s="77"/>
      <c r="AZ664" s="77"/>
      <c r="BA664" s="77">
        <v>1906</v>
      </c>
      <c r="BE664" s="199"/>
      <c r="BG664" s="78"/>
      <c r="BJ664" s="78"/>
      <c r="BN664" s="166" t="s">
        <v>1599</v>
      </c>
      <c r="BO664" s="131" t="s">
        <v>2863</v>
      </c>
      <c r="BU664" s="77">
        <v>10665</v>
      </c>
      <c r="BV664" s="77">
        <v>5.16</v>
      </c>
      <c r="BW664" s="77">
        <v>12.31</v>
      </c>
      <c r="BX664" s="77">
        <v>0.33</v>
      </c>
      <c r="BY664" s="77">
        <v>36.06</v>
      </c>
      <c r="BZ664" s="77">
        <v>46.47</v>
      </c>
      <c r="CA664" s="77" t="s">
        <v>844</v>
      </c>
      <c r="CB664" s="78"/>
    </row>
    <row r="665" spans="1:80" s="2" customFormat="1" x14ac:dyDescent="0.25">
      <c r="A665" s="96">
        <f t="shared" si="36"/>
        <v>659</v>
      </c>
      <c r="B665" s="135" t="s">
        <v>450</v>
      </c>
      <c r="C665" s="76" t="s">
        <v>1598</v>
      </c>
      <c r="D665" s="92" t="s">
        <v>2575</v>
      </c>
      <c r="E665" s="135"/>
      <c r="F665" s="1">
        <v>423</v>
      </c>
      <c r="G665" s="86">
        <v>42991</v>
      </c>
      <c r="H665" s="87" t="s">
        <v>2698</v>
      </c>
      <c r="I665" s="135"/>
      <c r="J665" s="135" t="s">
        <v>26</v>
      </c>
      <c r="K665" s="135" t="s">
        <v>27</v>
      </c>
      <c r="L665" s="77"/>
      <c r="M665" s="131"/>
      <c r="P665" s="87" t="str">
        <f>IF(COUNTIF(L665:O665,"=*")&gt;1,"Multiple", IF(L665="P","Surface",IF(M665="P", "Underground",IF(N665="P", "Placer", IF(O665="P", "Solution","")))))</f>
        <v/>
      </c>
      <c r="Q665" s="95" t="s">
        <v>2486</v>
      </c>
      <c r="R665" s="93" t="s">
        <v>2570</v>
      </c>
      <c r="S665" s="147"/>
      <c r="T665" s="26">
        <v>42.1378075286</v>
      </c>
      <c r="U665" s="27">
        <v>-107.026621089</v>
      </c>
      <c r="V665" s="145">
        <v>25</v>
      </c>
      <c r="W665" s="145">
        <v>85</v>
      </c>
      <c r="X665" s="142">
        <v>17</v>
      </c>
      <c r="Y665" s="143"/>
      <c r="Z665" s="135" t="s">
        <v>8</v>
      </c>
      <c r="AA665" s="87" t="s">
        <v>3205</v>
      </c>
      <c r="AB665" s="135" t="s">
        <v>22</v>
      </c>
      <c r="AC665" s="135" t="s">
        <v>7</v>
      </c>
      <c r="AD665" s="124" t="s">
        <v>2701</v>
      </c>
      <c r="AE665" s="125" t="s">
        <v>2702</v>
      </c>
      <c r="AF665" s="7" t="s">
        <v>1596</v>
      </c>
      <c r="AG665" s="2">
        <v>8</v>
      </c>
      <c r="AH665" s="6" t="s">
        <v>867</v>
      </c>
      <c r="AI665" s="6" t="s">
        <v>846</v>
      </c>
      <c r="AO665" s="88" t="s">
        <v>2528</v>
      </c>
      <c r="AQ665" s="141"/>
      <c r="AR665" s="107" t="s">
        <v>2570</v>
      </c>
      <c r="AS665" s="7"/>
      <c r="AT665" s="7"/>
      <c r="AU665" s="77"/>
      <c r="AV665" s="77"/>
      <c r="AW665" s="77"/>
      <c r="AX665" s="77"/>
      <c r="AY665" s="77"/>
      <c r="AZ665" s="77"/>
      <c r="BA665" s="77"/>
      <c r="BE665" s="199"/>
      <c r="BN665" s="7"/>
      <c r="BO665" s="131" t="s">
        <v>2863</v>
      </c>
      <c r="BU665" s="77">
        <v>10523</v>
      </c>
      <c r="BV665" s="77">
        <v>4.1900000000000004</v>
      </c>
      <c r="BW665" s="77">
        <v>13.9</v>
      </c>
      <c r="BX665" s="77">
        <v>0.36</v>
      </c>
      <c r="BY665" s="77">
        <v>36.159999999999997</v>
      </c>
      <c r="BZ665" s="77">
        <v>45.75</v>
      </c>
      <c r="CA665" s="77" t="s">
        <v>844</v>
      </c>
    </row>
    <row r="666" spans="1:80" ht="30" x14ac:dyDescent="0.25">
      <c r="A666" s="96">
        <f t="shared" si="36"/>
        <v>660</v>
      </c>
      <c r="B666" s="134" t="s">
        <v>451</v>
      </c>
      <c r="D666" s="134" t="s">
        <v>2697</v>
      </c>
      <c r="E666" s="134" t="s">
        <v>2726</v>
      </c>
      <c r="F666" s="1">
        <f t="shared" ref="F666:F681" si="37">F665+1</f>
        <v>424</v>
      </c>
      <c r="G666" s="86">
        <v>42991</v>
      </c>
      <c r="H666" s="87" t="s">
        <v>2698</v>
      </c>
      <c r="I666" s="134" t="s">
        <v>1601</v>
      </c>
      <c r="J666" s="134" t="s">
        <v>48</v>
      </c>
      <c r="K666" s="134" t="s">
        <v>24</v>
      </c>
      <c r="L666" s="87"/>
      <c r="M666" s="131" t="s">
        <v>2570</v>
      </c>
      <c r="N666" s="107"/>
      <c r="P666" s="87" t="str">
        <f>IF(COUNTIF(L666:O666,"=*")&gt;1,"Multiple", IF(L666="P","Surface",IF(M666="P", "Underground",IF(N666="P", "Placer", IF(O666="P", "Solution","")))))</f>
        <v>Underground</v>
      </c>
      <c r="Q666" s="95" t="s">
        <v>11</v>
      </c>
      <c r="R666" s="93" t="s">
        <v>2570</v>
      </c>
      <c r="S666" s="33"/>
      <c r="T666" s="12">
        <v>41.764858766300001</v>
      </c>
      <c r="U666" s="13">
        <v>-108.94561712300001</v>
      </c>
      <c r="V666" s="144">
        <v>21</v>
      </c>
      <c r="W666" s="144">
        <v>102</v>
      </c>
      <c r="X666" s="137">
        <v>27</v>
      </c>
      <c r="Y666" s="138"/>
      <c r="Z666" s="134" t="s">
        <v>23</v>
      </c>
      <c r="AA666" s="87" t="s">
        <v>3206</v>
      </c>
      <c r="AB666" s="134" t="s">
        <v>22</v>
      </c>
      <c r="AC666" s="134" t="s">
        <v>7</v>
      </c>
      <c r="AD666" s="124" t="s">
        <v>2701</v>
      </c>
      <c r="AE666" s="125" t="s">
        <v>2702</v>
      </c>
      <c r="AH666" s="6" t="s">
        <v>48</v>
      </c>
      <c r="AI666" s="6" t="s">
        <v>846</v>
      </c>
      <c r="AJ666" s="107"/>
      <c r="AO666" s="88" t="s">
        <v>2528</v>
      </c>
      <c r="AQ666" s="136"/>
      <c r="AR666" s="107" t="s">
        <v>2570</v>
      </c>
      <c r="AS666" s="6" t="s">
        <v>1600</v>
      </c>
      <c r="AT666" s="6" t="s">
        <v>1600</v>
      </c>
      <c r="AU666" s="76">
        <v>1938</v>
      </c>
      <c r="AV666" s="76">
        <v>1953</v>
      </c>
      <c r="BA666" s="76">
        <v>1953</v>
      </c>
      <c r="BE666" s="184">
        <v>1034215</v>
      </c>
      <c r="BF666" s="97"/>
      <c r="BG666" s="107"/>
      <c r="BJ666" s="107"/>
      <c r="BM666" s="1" t="s">
        <v>2705</v>
      </c>
      <c r="BO666" s="131" t="s">
        <v>7</v>
      </c>
      <c r="BU666" s="76"/>
      <c r="BV666" s="76"/>
      <c r="BW666" s="76"/>
      <c r="BX666" s="76"/>
      <c r="BY666" s="76"/>
      <c r="BZ666" s="76"/>
      <c r="CA666" s="76"/>
      <c r="CB666" s="107"/>
    </row>
    <row r="667" spans="1:80" x14ac:dyDescent="0.25">
      <c r="A667" s="96">
        <f t="shared" si="36"/>
        <v>661</v>
      </c>
      <c r="B667" s="134" t="s">
        <v>452</v>
      </c>
      <c r="C667" s="76" t="s">
        <v>807</v>
      </c>
      <c r="D667" s="134" t="s">
        <v>2697</v>
      </c>
      <c r="E667" s="134" t="s">
        <v>2726</v>
      </c>
      <c r="F667" s="1">
        <f t="shared" si="37"/>
        <v>425</v>
      </c>
      <c r="G667" s="86">
        <v>42991</v>
      </c>
      <c r="H667" s="87" t="s">
        <v>2698</v>
      </c>
      <c r="I667" s="134"/>
      <c r="J667" s="134" t="s">
        <v>59</v>
      </c>
      <c r="K667" s="134" t="s">
        <v>57</v>
      </c>
      <c r="L667" s="87"/>
      <c r="M667" s="131" t="s">
        <v>2570</v>
      </c>
      <c r="N667" s="107"/>
      <c r="P667" s="87" t="str">
        <f>IF(COUNTIF(L667:O667,"=*")&gt;1,"Multiple", IF(L667="P","Surface",IF(M667="P", "Underground",IF(N667="P", "Placer", IF(O667="P", "Solution","")))))</f>
        <v>Underground</v>
      </c>
      <c r="Q667" s="95" t="s">
        <v>11</v>
      </c>
      <c r="R667" s="93" t="s">
        <v>2570</v>
      </c>
      <c r="S667" s="33"/>
      <c r="T667" s="12">
        <v>41.814982536499997</v>
      </c>
      <c r="U667" s="13">
        <v>-110.52873689400001</v>
      </c>
      <c r="V667" s="144">
        <v>21</v>
      </c>
      <c r="W667" s="144">
        <v>116</v>
      </c>
      <c r="X667" s="137">
        <v>12</v>
      </c>
      <c r="Y667" s="138"/>
      <c r="Z667" s="134" t="s">
        <v>84</v>
      </c>
      <c r="AA667" s="87" t="s">
        <v>3206</v>
      </c>
      <c r="AB667" s="134" t="s">
        <v>22</v>
      </c>
      <c r="AC667" s="134" t="s">
        <v>7</v>
      </c>
      <c r="AD667" s="124" t="s">
        <v>2701</v>
      </c>
      <c r="AE667" s="125" t="s">
        <v>2702</v>
      </c>
      <c r="AF667" s="6" t="s">
        <v>427</v>
      </c>
      <c r="AH667" s="6" t="s">
        <v>233</v>
      </c>
      <c r="AI667" s="6" t="s">
        <v>846</v>
      </c>
      <c r="AJ667" s="107"/>
      <c r="AO667" s="88" t="s">
        <v>2528</v>
      </c>
      <c r="AQ667" s="136"/>
      <c r="AR667" s="107" t="s">
        <v>2570</v>
      </c>
      <c r="BE667" s="197"/>
      <c r="BG667" s="107"/>
      <c r="BJ667" s="107"/>
      <c r="BO667" s="131" t="s">
        <v>807</v>
      </c>
      <c r="BU667" s="76"/>
      <c r="BV667" s="76"/>
      <c r="BW667" s="76"/>
      <c r="BX667" s="76"/>
      <c r="BY667" s="76"/>
      <c r="BZ667" s="76"/>
      <c r="CA667" s="76"/>
      <c r="CB667" s="107"/>
    </row>
    <row r="668" spans="1:80" ht="30" x14ac:dyDescent="0.25">
      <c r="A668" s="96">
        <f t="shared" si="36"/>
        <v>662</v>
      </c>
      <c r="B668" s="134" t="s">
        <v>453</v>
      </c>
      <c r="D668" s="134" t="s">
        <v>2697</v>
      </c>
      <c r="E668" s="134" t="s">
        <v>2726</v>
      </c>
      <c r="F668" s="1">
        <f t="shared" si="37"/>
        <v>426</v>
      </c>
      <c r="G668" s="86">
        <v>42991</v>
      </c>
      <c r="H668" s="87" t="s">
        <v>2698</v>
      </c>
      <c r="I668" s="134" t="s">
        <v>1602</v>
      </c>
      <c r="J668" s="134" t="s">
        <v>48</v>
      </c>
      <c r="K668" s="134" t="s">
        <v>24</v>
      </c>
      <c r="L668" s="87"/>
      <c r="M668" s="131" t="s">
        <v>2570</v>
      </c>
      <c r="N668" s="107"/>
      <c r="P668" s="87" t="str">
        <f>IF(COUNTIF(L668:O668,"=*")&gt;1,"Multiple", IF(L668="P","Surface",IF(M668="P", "Underground",IF(N668="P", "Placer", IF(O668="P", "Solution","")))))</f>
        <v>Underground</v>
      </c>
      <c r="Q668" s="95" t="s">
        <v>11</v>
      </c>
      <c r="R668" s="93" t="s">
        <v>2570</v>
      </c>
      <c r="S668" s="33"/>
      <c r="T668" s="12">
        <v>41.567293738799997</v>
      </c>
      <c r="U668" s="13">
        <v>-109.222198009</v>
      </c>
      <c r="V668" s="144">
        <v>18</v>
      </c>
      <c r="W668" s="144">
        <v>105</v>
      </c>
      <c r="X668" s="137">
        <v>2</v>
      </c>
      <c r="Y668" s="138"/>
      <c r="Z668" s="134" t="s">
        <v>23</v>
      </c>
      <c r="AA668" s="87" t="s">
        <v>3206</v>
      </c>
      <c r="AB668" s="134" t="s">
        <v>22</v>
      </c>
      <c r="AC668" s="134" t="s">
        <v>7</v>
      </c>
      <c r="AD668" s="124" t="s">
        <v>2701</v>
      </c>
      <c r="AE668" s="125" t="s">
        <v>2702</v>
      </c>
      <c r="AF668" s="6" t="s">
        <v>1603</v>
      </c>
      <c r="AH668" s="150" t="s">
        <v>48</v>
      </c>
      <c r="AI668" s="6" t="s">
        <v>2445</v>
      </c>
      <c r="AJ668" s="107"/>
      <c r="AO668" s="88" t="s">
        <v>2528</v>
      </c>
      <c r="AQ668" s="136"/>
      <c r="AR668" s="107" t="s">
        <v>2570</v>
      </c>
      <c r="BE668" s="184"/>
      <c r="BG668" s="107"/>
      <c r="BJ668" s="107"/>
      <c r="BO668" s="131" t="s">
        <v>7</v>
      </c>
      <c r="BU668" s="76"/>
      <c r="BV668" s="76"/>
      <c r="BW668" s="76"/>
      <c r="BX668" s="76"/>
      <c r="BY668" s="76"/>
      <c r="BZ668" s="76"/>
      <c r="CA668" s="76"/>
      <c r="CB668" s="107"/>
    </row>
    <row r="669" spans="1:80" ht="30" x14ac:dyDescent="0.25">
      <c r="A669" s="96">
        <f t="shared" si="36"/>
        <v>663</v>
      </c>
      <c r="B669" s="134" t="s">
        <v>454</v>
      </c>
      <c r="D669" s="134" t="s">
        <v>2697</v>
      </c>
      <c r="E669" s="134" t="s">
        <v>2726</v>
      </c>
      <c r="F669" s="1">
        <f t="shared" si="37"/>
        <v>427</v>
      </c>
      <c r="G669" s="86">
        <v>42991</v>
      </c>
      <c r="H669" s="87" t="s">
        <v>2698</v>
      </c>
      <c r="I669" s="134" t="s">
        <v>1606</v>
      </c>
      <c r="J669" s="134" t="s">
        <v>51</v>
      </c>
      <c r="K669" s="134" t="s">
        <v>14</v>
      </c>
      <c r="L669" s="87"/>
      <c r="M669" s="131" t="s">
        <v>2570</v>
      </c>
      <c r="N669" s="107"/>
      <c r="P669" s="87" t="str">
        <f>IF(COUNTIF(L669:O669,"=*")&gt;1,"Multiple", IF(L669="P","Surface",IF(M669="P", "Underground",IF(N669="P", "Placer", IF(O669="P", "Solution","")))))</f>
        <v>Underground</v>
      </c>
      <c r="Q669" s="95" t="s">
        <v>2768</v>
      </c>
      <c r="R669" s="93" t="s">
        <v>2570</v>
      </c>
      <c r="S669" s="33"/>
      <c r="T669" s="12">
        <v>43.796711405000003</v>
      </c>
      <c r="U669" s="13">
        <v>-108.284468789</v>
      </c>
      <c r="V669" s="144">
        <v>44</v>
      </c>
      <c r="W669" s="144">
        <v>95</v>
      </c>
      <c r="X669" s="137">
        <v>8</v>
      </c>
      <c r="Y669" s="138"/>
      <c r="Z669" s="134" t="s">
        <v>92</v>
      </c>
      <c r="AA669" s="87" t="s">
        <v>3206</v>
      </c>
      <c r="AB669" s="134" t="s">
        <v>45</v>
      </c>
      <c r="AC669" s="134" t="s">
        <v>7</v>
      </c>
      <c r="AD669" s="124" t="s">
        <v>2701</v>
      </c>
      <c r="AE669" s="125" t="s">
        <v>2702</v>
      </c>
      <c r="AF669" s="6" t="s">
        <v>243</v>
      </c>
      <c r="AH669" s="6" t="s">
        <v>2375</v>
      </c>
      <c r="AI669" s="6" t="s">
        <v>846</v>
      </c>
      <c r="AJ669" s="107"/>
      <c r="AO669" s="88" t="s">
        <v>2528</v>
      </c>
      <c r="AQ669" s="136"/>
      <c r="AR669" s="107" t="s">
        <v>2570</v>
      </c>
      <c r="AS669" s="6" t="s">
        <v>1605</v>
      </c>
      <c r="AT669" s="6" t="s">
        <v>1605</v>
      </c>
      <c r="BE669" s="197"/>
      <c r="BG669" s="107"/>
      <c r="BJ669" s="107"/>
      <c r="BO669" s="131" t="s">
        <v>7</v>
      </c>
      <c r="BR669" s="15" t="s">
        <v>1604</v>
      </c>
      <c r="BU669" s="76"/>
      <c r="BV669" s="76"/>
      <c r="BW669" s="76"/>
      <c r="BX669" s="76"/>
      <c r="BY669" s="76"/>
      <c r="BZ669" s="76"/>
      <c r="CA669" s="76" t="s">
        <v>999</v>
      </c>
      <c r="CB669" s="107"/>
    </row>
    <row r="670" spans="1:80" ht="30" x14ac:dyDescent="0.25">
      <c r="A670" s="96">
        <f t="shared" si="36"/>
        <v>664</v>
      </c>
      <c r="B670" s="134" t="s">
        <v>455</v>
      </c>
      <c r="D670" s="134" t="s">
        <v>2697</v>
      </c>
      <c r="E670" s="134" t="s">
        <v>2726</v>
      </c>
      <c r="F670" s="1">
        <f t="shared" si="37"/>
        <v>428</v>
      </c>
      <c r="G670" s="86">
        <v>42991</v>
      </c>
      <c r="H670" s="87" t="s">
        <v>2698</v>
      </c>
      <c r="I670" s="134" t="s">
        <v>1607</v>
      </c>
      <c r="J670" s="134" t="s">
        <v>51</v>
      </c>
      <c r="K670" s="134" t="s">
        <v>14</v>
      </c>
      <c r="L670" s="87"/>
      <c r="M670" s="131" t="s">
        <v>2570</v>
      </c>
      <c r="N670" s="107"/>
      <c r="P670" s="87" t="str">
        <f>IF(COUNTIF(L670:O670,"=*")&gt;1,"Multiple", IF(L670="P","Surface",IF(M670="P", "Underground",IF(N670="P", "Placer", IF(O670="P", "Solution","")))))</f>
        <v>Underground</v>
      </c>
      <c r="Q670" s="95" t="s">
        <v>11</v>
      </c>
      <c r="R670" s="93" t="s">
        <v>2570</v>
      </c>
      <c r="S670" s="33"/>
      <c r="T670" s="12">
        <v>43.796711405000003</v>
      </c>
      <c r="U670" s="13">
        <v>-108.284468789</v>
      </c>
      <c r="V670" s="144">
        <v>44</v>
      </c>
      <c r="W670" s="144">
        <v>95</v>
      </c>
      <c r="X670" s="137">
        <v>8</v>
      </c>
      <c r="Y670" s="138"/>
      <c r="Z670" s="134" t="s">
        <v>92</v>
      </c>
      <c r="AA670" s="87" t="s">
        <v>3206</v>
      </c>
      <c r="AB670" s="134" t="s">
        <v>22</v>
      </c>
      <c r="AC670" s="134" t="s">
        <v>7</v>
      </c>
      <c r="AD670" s="124" t="s">
        <v>2701</v>
      </c>
      <c r="AE670" s="125" t="s">
        <v>2702</v>
      </c>
      <c r="AH670" s="6" t="s">
        <v>2375</v>
      </c>
      <c r="AI670" s="6" t="s">
        <v>846</v>
      </c>
      <c r="AJ670" s="107"/>
      <c r="AO670" s="88" t="s">
        <v>2528</v>
      </c>
      <c r="AQ670" s="136"/>
      <c r="AR670" s="107" t="s">
        <v>2570</v>
      </c>
      <c r="AS670" s="6" t="s">
        <v>1605</v>
      </c>
      <c r="AT670" s="6" t="s">
        <v>1605</v>
      </c>
      <c r="BE670" s="184" t="s">
        <v>807</v>
      </c>
      <c r="BG670" s="107"/>
      <c r="BJ670" s="107"/>
      <c r="BO670" s="131" t="s">
        <v>7</v>
      </c>
      <c r="BR670" s="15" t="s">
        <v>1608</v>
      </c>
      <c r="BU670" s="76"/>
      <c r="BV670" s="76"/>
      <c r="BW670" s="76"/>
      <c r="BX670" s="76"/>
      <c r="BY670" s="76"/>
      <c r="BZ670" s="76"/>
      <c r="CA670" s="76" t="s">
        <v>999</v>
      </c>
      <c r="CB670" s="107"/>
    </row>
    <row r="671" spans="1:80" x14ac:dyDescent="0.25">
      <c r="A671" s="96">
        <f t="shared" si="36"/>
        <v>665</v>
      </c>
      <c r="B671" s="134" t="s">
        <v>456</v>
      </c>
      <c r="D671" s="134" t="s">
        <v>2697</v>
      </c>
      <c r="E671" s="134" t="s">
        <v>2726</v>
      </c>
      <c r="F671" s="1">
        <f t="shared" si="37"/>
        <v>429</v>
      </c>
      <c r="G671" s="86">
        <v>42991</v>
      </c>
      <c r="H671" s="87" t="s">
        <v>2698</v>
      </c>
      <c r="I671" s="134" t="s">
        <v>1610</v>
      </c>
      <c r="J671" s="134" t="s">
        <v>48</v>
      </c>
      <c r="K671" s="134" t="s">
        <v>24</v>
      </c>
      <c r="L671" s="87"/>
      <c r="M671" s="131" t="s">
        <v>2570</v>
      </c>
      <c r="N671" s="107"/>
      <c r="P671" s="87" t="str">
        <f>IF(COUNTIF(L671:O671,"=*")&gt;1,"Multiple", IF(L671="P","Surface",IF(M671="P", "Underground",IF(N671="P", "Placer", IF(O671="P", "Solution","")))))</f>
        <v>Underground</v>
      </c>
      <c r="Q671" s="95" t="s">
        <v>11</v>
      </c>
      <c r="R671" s="93" t="s">
        <v>2570</v>
      </c>
      <c r="S671" s="33"/>
      <c r="T671" s="12">
        <v>41.567539631099997</v>
      </c>
      <c r="U671" s="13">
        <v>-109.241412246</v>
      </c>
      <c r="V671" s="144">
        <v>18</v>
      </c>
      <c r="W671" s="144">
        <v>105</v>
      </c>
      <c r="X671" s="137">
        <v>3</v>
      </c>
      <c r="Y671" s="138"/>
      <c r="Z671" s="134" t="s">
        <v>23</v>
      </c>
      <c r="AA671" s="87" t="s">
        <v>3206</v>
      </c>
      <c r="AB671" s="134" t="s">
        <v>22</v>
      </c>
      <c r="AC671" s="134" t="s">
        <v>7</v>
      </c>
      <c r="AD671" s="124" t="s">
        <v>2701</v>
      </c>
      <c r="AE671" s="125" t="s">
        <v>2702</v>
      </c>
      <c r="AG671" s="1" t="s">
        <v>807</v>
      </c>
      <c r="AH671" s="150" t="s">
        <v>48</v>
      </c>
      <c r="AI671" s="6" t="s">
        <v>846</v>
      </c>
      <c r="AJ671" s="107"/>
      <c r="AO671" s="88" t="s">
        <v>2528</v>
      </c>
      <c r="AQ671" s="136"/>
      <c r="AR671" s="107" t="s">
        <v>2570</v>
      </c>
      <c r="AS671" s="6" t="s">
        <v>1068</v>
      </c>
      <c r="AT671" s="6" t="s">
        <v>1068</v>
      </c>
      <c r="BE671" s="184"/>
      <c r="BG671" s="107"/>
      <c r="BJ671" s="107"/>
      <c r="BO671" s="131" t="s">
        <v>7</v>
      </c>
      <c r="BU671" s="76"/>
      <c r="BV671" s="76"/>
      <c r="BW671" s="76"/>
      <c r="BX671" s="76"/>
      <c r="BY671" s="76"/>
      <c r="BZ671" s="76"/>
      <c r="CA671" s="76"/>
      <c r="CB671" s="107"/>
    </row>
    <row r="672" spans="1:80" x14ac:dyDescent="0.25">
      <c r="A672" s="96">
        <f t="shared" si="36"/>
        <v>666</v>
      </c>
      <c r="B672" s="134" t="s">
        <v>457</v>
      </c>
      <c r="D672" s="134" t="s">
        <v>2697</v>
      </c>
      <c r="E672" s="134" t="s">
        <v>2726</v>
      </c>
      <c r="F672" s="1">
        <f t="shared" si="37"/>
        <v>430</v>
      </c>
      <c r="G672" s="86">
        <v>42991</v>
      </c>
      <c r="H672" s="87" t="s">
        <v>2698</v>
      </c>
      <c r="I672" s="134"/>
      <c r="J672" s="134" t="s">
        <v>51</v>
      </c>
      <c r="K672" s="134" t="s">
        <v>14</v>
      </c>
      <c r="L672" s="87"/>
      <c r="M672" s="131" t="s">
        <v>2570</v>
      </c>
      <c r="N672" s="107"/>
      <c r="P672" s="87" t="str">
        <f>IF(COUNTIF(L672:O672,"=*")&gt;1,"Multiple", IF(L672="P","Surface",IF(M672="P", "Underground",IF(N672="P", "Placer", IF(O672="P", "Solution","")))))</f>
        <v>Underground</v>
      </c>
      <c r="Q672" s="95" t="s">
        <v>2768</v>
      </c>
      <c r="R672" s="93" t="s">
        <v>2570</v>
      </c>
      <c r="S672" s="33"/>
      <c r="T672" s="12">
        <v>43.796711405000003</v>
      </c>
      <c r="U672" s="13">
        <v>-108.284468789</v>
      </c>
      <c r="V672" s="144">
        <v>44</v>
      </c>
      <c r="W672" s="144">
        <v>95</v>
      </c>
      <c r="X672" s="137">
        <v>8</v>
      </c>
      <c r="Y672" s="138"/>
      <c r="Z672" s="134" t="s">
        <v>92</v>
      </c>
      <c r="AA672" s="87" t="s">
        <v>3206</v>
      </c>
      <c r="AB672" s="134" t="s">
        <v>45</v>
      </c>
      <c r="AC672" s="134" t="s">
        <v>7</v>
      </c>
      <c r="AD672" s="124" t="s">
        <v>2701</v>
      </c>
      <c r="AE672" s="125" t="s">
        <v>2702</v>
      </c>
      <c r="AF672" s="6" t="s">
        <v>1609</v>
      </c>
      <c r="AH672" s="6" t="s">
        <v>2375</v>
      </c>
      <c r="AI672" s="6" t="s">
        <v>846</v>
      </c>
      <c r="AJ672" s="107"/>
      <c r="AO672" s="88" t="s">
        <v>2528</v>
      </c>
      <c r="AQ672" s="136"/>
      <c r="AR672" s="107" t="s">
        <v>2570</v>
      </c>
      <c r="AS672" s="6" t="s">
        <v>1605</v>
      </c>
      <c r="AT672" s="6" t="s">
        <v>1605</v>
      </c>
      <c r="BE672" s="184"/>
      <c r="BG672" s="107"/>
      <c r="BJ672" s="107"/>
      <c r="BO672" s="131" t="s">
        <v>7</v>
      </c>
      <c r="BR672" s="15" t="s">
        <v>1608</v>
      </c>
      <c r="BU672" s="76"/>
      <c r="BV672" s="76"/>
      <c r="BW672" s="76"/>
      <c r="BX672" s="76"/>
      <c r="BY672" s="76"/>
      <c r="BZ672" s="76"/>
      <c r="CA672" s="76" t="s">
        <v>999</v>
      </c>
      <c r="CB672" s="107"/>
    </row>
    <row r="673" spans="1:80" x14ac:dyDescent="0.25">
      <c r="A673" s="96">
        <f t="shared" si="36"/>
        <v>667</v>
      </c>
      <c r="B673" s="134" t="s">
        <v>458</v>
      </c>
      <c r="D673" s="134" t="s">
        <v>2697</v>
      </c>
      <c r="E673" s="134" t="s">
        <v>2726</v>
      </c>
      <c r="F673" s="1">
        <f t="shared" si="37"/>
        <v>431</v>
      </c>
      <c r="G673" s="86">
        <v>42991</v>
      </c>
      <c r="H673" s="87" t="s">
        <v>2698</v>
      </c>
      <c r="I673" s="134"/>
      <c r="J673" s="134" t="s">
        <v>48</v>
      </c>
      <c r="K673" s="134" t="s">
        <v>24</v>
      </c>
      <c r="L673" s="87"/>
      <c r="M673" s="131" t="s">
        <v>2570</v>
      </c>
      <c r="N673" s="107"/>
      <c r="P673" s="87" t="str">
        <f>IF(COUNTIF(L673:O673,"=*")&gt;1,"Multiple", IF(L673="P","Surface",IF(M673="P", "Underground",IF(N673="P", "Placer", IF(O673="P", "Solution","")))))</f>
        <v>Underground</v>
      </c>
      <c r="Q673" s="95" t="s">
        <v>11</v>
      </c>
      <c r="R673" s="93" t="s">
        <v>2570</v>
      </c>
      <c r="S673" s="33"/>
      <c r="T673" s="12">
        <v>41.538469217799999</v>
      </c>
      <c r="U673" s="13">
        <v>-109.22196351300001</v>
      </c>
      <c r="V673" s="144">
        <v>18</v>
      </c>
      <c r="W673" s="144">
        <v>105</v>
      </c>
      <c r="X673" s="137">
        <v>14</v>
      </c>
      <c r="Y673" s="138"/>
      <c r="Z673" s="134" t="s">
        <v>23</v>
      </c>
      <c r="AA673" s="87" t="s">
        <v>3206</v>
      </c>
      <c r="AB673" s="134" t="s">
        <v>22</v>
      </c>
      <c r="AC673" s="134" t="s">
        <v>7</v>
      </c>
      <c r="AD673" s="124" t="s">
        <v>2701</v>
      </c>
      <c r="AE673" s="125" t="s">
        <v>2702</v>
      </c>
      <c r="AH673" s="6" t="s">
        <v>48</v>
      </c>
      <c r="AI673" s="6" t="s">
        <v>846</v>
      </c>
      <c r="AJ673" s="107"/>
      <c r="AO673" s="88" t="s">
        <v>2528</v>
      </c>
      <c r="AQ673" s="136"/>
      <c r="AR673" s="107" t="s">
        <v>2570</v>
      </c>
      <c r="AS673" s="6" t="s">
        <v>965</v>
      </c>
      <c r="AT673" s="6" t="s">
        <v>965</v>
      </c>
      <c r="BE673" s="184"/>
      <c r="BG673" s="107"/>
      <c r="BJ673" s="107"/>
      <c r="BO673" s="131" t="s">
        <v>7</v>
      </c>
      <c r="BR673" s="15" t="s">
        <v>1611</v>
      </c>
      <c r="BU673" s="76"/>
      <c r="BV673" s="76"/>
      <c r="BW673" s="76"/>
      <c r="BX673" s="76"/>
      <c r="BY673" s="76"/>
      <c r="BZ673" s="76"/>
      <c r="CA673" s="76"/>
      <c r="CB673" s="107"/>
    </row>
    <row r="674" spans="1:80" x14ac:dyDescent="0.25">
      <c r="A674" s="96">
        <f t="shared" si="36"/>
        <v>668</v>
      </c>
      <c r="B674" s="134" t="s">
        <v>459</v>
      </c>
      <c r="D674" s="134" t="s">
        <v>2697</v>
      </c>
      <c r="E674" s="134" t="s">
        <v>2726</v>
      </c>
      <c r="F674" s="1">
        <f t="shared" si="37"/>
        <v>432</v>
      </c>
      <c r="G674" s="86">
        <v>42991</v>
      </c>
      <c r="H674" s="87" t="s">
        <v>2698</v>
      </c>
      <c r="I674" s="134"/>
      <c r="J674" s="134" t="s">
        <v>48</v>
      </c>
      <c r="K674" s="134" t="s">
        <v>24</v>
      </c>
      <c r="L674" s="87"/>
      <c r="M674" s="131" t="s">
        <v>2570</v>
      </c>
      <c r="N674" s="107"/>
      <c r="P674" s="87" t="str">
        <f>IF(COUNTIF(L674:O674,"=*")&gt;1,"Multiple", IF(L674="P","Surface",IF(M674="P", "Underground",IF(N674="P", "Placer", IF(O674="P", "Solution","")))))</f>
        <v>Underground</v>
      </c>
      <c r="Q674" s="95" t="s">
        <v>11</v>
      </c>
      <c r="R674" s="93" t="s">
        <v>2570</v>
      </c>
      <c r="S674" s="33"/>
      <c r="T674" s="12">
        <v>41.509668120199997</v>
      </c>
      <c r="U674" s="13">
        <v>-109.22270039999999</v>
      </c>
      <c r="V674" s="144">
        <v>18</v>
      </c>
      <c r="W674" s="144">
        <v>105</v>
      </c>
      <c r="X674" s="137">
        <v>26</v>
      </c>
      <c r="Y674" s="138"/>
      <c r="Z674" s="134" t="s">
        <v>23</v>
      </c>
      <c r="AA674" s="87" t="s">
        <v>3206</v>
      </c>
      <c r="AB674" s="134" t="s">
        <v>22</v>
      </c>
      <c r="AC674" s="134" t="s">
        <v>7</v>
      </c>
      <c r="AD674" s="124" t="s">
        <v>2701</v>
      </c>
      <c r="AE674" s="125" t="s">
        <v>2702</v>
      </c>
      <c r="AF674" s="6" t="s">
        <v>856</v>
      </c>
      <c r="AG674" s="1" t="s">
        <v>807</v>
      </c>
      <c r="AH674" s="6" t="s">
        <v>48</v>
      </c>
      <c r="AI674" s="6" t="s">
        <v>846</v>
      </c>
      <c r="AJ674" s="107"/>
      <c r="AO674" s="88" t="s">
        <v>2528</v>
      </c>
      <c r="AQ674" s="136"/>
      <c r="AR674" s="107" t="s">
        <v>2570</v>
      </c>
      <c r="AS674" s="6" t="s">
        <v>965</v>
      </c>
      <c r="AT674" s="6" t="s">
        <v>965</v>
      </c>
      <c r="AU674" s="76">
        <v>1953</v>
      </c>
      <c r="AV674" s="76">
        <v>1956</v>
      </c>
      <c r="BA674" s="76">
        <v>1956</v>
      </c>
      <c r="BE674" s="184">
        <v>425185</v>
      </c>
      <c r="BF674" s="97"/>
      <c r="BG674" s="107"/>
      <c r="BJ674" s="107"/>
      <c r="BM674" s="1" t="s">
        <v>2705</v>
      </c>
      <c r="BO674" s="131" t="s">
        <v>7</v>
      </c>
      <c r="BU674" s="76"/>
      <c r="BV674" s="76"/>
      <c r="BW674" s="76"/>
      <c r="BX674" s="76"/>
      <c r="BY674" s="76"/>
      <c r="BZ674" s="76"/>
      <c r="CA674" s="76"/>
      <c r="CB674" s="107"/>
    </row>
    <row r="675" spans="1:80" x14ac:dyDescent="0.25">
      <c r="A675" s="96">
        <f t="shared" si="36"/>
        <v>669</v>
      </c>
      <c r="B675" s="134" t="s">
        <v>460</v>
      </c>
      <c r="C675" s="76" t="s">
        <v>807</v>
      </c>
      <c r="D675" s="134" t="s">
        <v>2697</v>
      </c>
      <c r="E675" s="134" t="s">
        <v>2726</v>
      </c>
      <c r="F675" s="1">
        <f t="shared" si="37"/>
        <v>433</v>
      </c>
      <c r="G675" s="86">
        <v>42991</v>
      </c>
      <c r="H675" s="87" t="s">
        <v>2698</v>
      </c>
      <c r="I675" s="134"/>
      <c r="J675" s="134" t="s">
        <v>117</v>
      </c>
      <c r="K675" s="134" t="s">
        <v>7</v>
      </c>
      <c r="L675" s="87"/>
      <c r="M675" s="131" t="s">
        <v>2570</v>
      </c>
      <c r="N675" s="107"/>
      <c r="P675" s="87" t="str">
        <f>IF(COUNTIF(L675:O675,"=*")&gt;1,"Multiple", IF(L675="P","Surface",IF(M675="P", "Underground",IF(N675="P", "Placer", IF(O675="P", "Solution","")))))</f>
        <v>Underground</v>
      </c>
      <c r="Q675" s="95" t="s">
        <v>11</v>
      </c>
      <c r="R675" s="93" t="s">
        <v>2570</v>
      </c>
      <c r="S675" s="33"/>
      <c r="T675" s="12">
        <v>42.8913076141</v>
      </c>
      <c r="U675" s="13">
        <v>-108.157126119</v>
      </c>
      <c r="V675" s="144">
        <v>34</v>
      </c>
      <c r="W675" s="144">
        <v>95</v>
      </c>
      <c r="X675" s="137">
        <v>25</v>
      </c>
      <c r="Y675" s="138"/>
      <c r="Z675" s="134" t="s">
        <v>63</v>
      </c>
      <c r="AA675" s="87" t="s">
        <v>3205</v>
      </c>
      <c r="AB675" s="134" t="s">
        <v>22</v>
      </c>
      <c r="AC675" s="134" t="s">
        <v>7</v>
      </c>
      <c r="AD675" s="124" t="s">
        <v>2701</v>
      </c>
      <c r="AE675" s="125" t="s">
        <v>2702</v>
      </c>
      <c r="AF675" s="6" t="s">
        <v>609</v>
      </c>
      <c r="AG675" s="1">
        <v>16</v>
      </c>
      <c r="AH675" s="6" t="s">
        <v>831</v>
      </c>
      <c r="AI675" s="6" t="s">
        <v>846</v>
      </c>
      <c r="AJ675" s="107"/>
      <c r="AO675" s="88" t="s">
        <v>2528</v>
      </c>
      <c r="AQ675" s="136"/>
      <c r="AR675" s="107" t="s">
        <v>2570</v>
      </c>
      <c r="AU675" s="76">
        <v>1908</v>
      </c>
      <c r="AV675" s="76">
        <v>1908</v>
      </c>
      <c r="BA675" s="76">
        <v>1908</v>
      </c>
      <c r="BE675" s="197"/>
      <c r="BG675" s="107"/>
      <c r="BJ675" s="107"/>
      <c r="BN675" s="6" t="s">
        <v>1612</v>
      </c>
      <c r="BO675" s="131" t="s">
        <v>3126</v>
      </c>
      <c r="BU675" s="76"/>
      <c r="BV675" s="76"/>
      <c r="BW675" s="76"/>
      <c r="BX675" s="76"/>
      <c r="BY675" s="76"/>
      <c r="BZ675" s="76"/>
      <c r="CA675" s="76"/>
      <c r="CB675" s="107"/>
    </row>
    <row r="676" spans="1:80" x14ac:dyDescent="0.25">
      <c r="A676" s="96">
        <f t="shared" si="36"/>
        <v>670</v>
      </c>
      <c r="B676" s="134" t="s">
        <v>461</v>
      </c>
      <c r="D676" s="134" t="s">
        <v>2697</v>
      </c>
      <c r="E676" s="134" t="s">
        <v>2726</v>
      </c>
      <c r="F676" s="1">
        <f t="shared" si="37"/>
        <v>434</v>
      </c>
      <c r="G676" s="86">
        <v>42991</v>
      </c>
      <c r="H676" s="87" t="s">
        <v>2698</v>
      </c>
      <c r="I676" s="134"/>
      <c r="J676" s="134" t="s">
        <v>48</v>
      </c>
      <c r="K676" s="134" t="s">
        <v>24</v>
      </c>
      <c r="L676" s="87"/>
      <c r="M676" s="131" t="s">
        <v>2570</v>
      </c>
      <c r="N676" s="107"/>
      <c r="P676" s="87" t="str">
        <f>IF(COUNTIF(L676:O676,"=*")&gt;1,"Multiple", IF(L676="P","Surface",IF(M676="P", "Underground",IF(N676="P", "Placer", IF(O676="P", "Solution","")))))</f>
        <v>Underground</v>
      </c>
      <c r="Q676" s="95" t="s">
        <v>11</v>
      </c>
      <c r="R676" s="93" t="s">
        <v>2570</v>
      </c>
      <c r="S676" s="33"/>
      <c r="T676" s="12">
        <v>41.509668120199997</v>
      </c>
      <c r="U676" s="13">
        <v>-109.22270039999999</v>
      </c>
      <c r="V676" s="144">
        <v>18</v>
      </c>
      <c r="W676" s="144">
        <v>105</v>
      </c>
      <c r="X676" s="137">
        <v>26</v>
      </c>
      <c r="Y676" s="138"/>
      <c r="Z676" s="134" t="s">
        <v>23</v>
      </c>
      <c r="AA676" s="87" t="s">
        <v>3206</v>
      </c>
      <c r="AB676" s="134" t="s">
        <v>22</v>
      </c>
      <c r="AC676" s="134" t="s">
        <v>7</v>
      </c>
      <c r="AD676" s="124" t="s">
        <v>2701</v>
      </c>
      <c r="AE676" s="125" t="s">
        <v>2702</v>
      </c>
      <c r="AF676" s="6" t="s">
        <v>856</v>
      </c>
      <c r="AH676" s="6" t="s">
        <v>48</v>
      </c>
      <c r="AI676" s="6" t="s">
        <v>846</v>
      </c>
      <c r="AJ676" s="107"/>
      <c r="AO676" s="88" t="s">
        <v>2528</v>
      </c>
      <c r="AQ676" s="136"/>
      <c r="AR676" s="107" t="s">
        <v>2570</v>
      </c>
      <c r="AS676" s="6" t="s">
        <v>965</v>
      </c>
      <c r="AT676" s="6" t="s">
        <v>965</v>
      </c>
      <c r="BE676" s="184"/>
      <c r="BG676" s="107"/>
      <c r="BJ676" s="107"/>
      <c r="BO676" s="131" t="s">
        <v>7</v>
      </c>
      <c r="BU676" s="76"/>
      <c r="BV676" s="76"/>
      <c r="BW676" s="76"/>
      <c r="BX676" s="76"/>
      <c r="BY676" s="76"/>
      <c r="BZ676" s="76"/>
      <c r="CA676" s="76"/>
      <c r="CB676" s="107"/>
    </row>
    <row r="677" spans="1:80" x14ac:dyDescent="0.25">
      <c r="A677" s="96">
        <f t="shared" si="36"/>
        <v>671</v>
      </c>
      <c r="B677" s="134" t="s">
        <v>463</v>
      </c>
      <c r="D677" s="134" t="s">
        <v>2697</v>
      </c>
      <c r="E677" s="134" t="s">
        <v>2726</v>
      </c>
      <c r="F677" s="1">
        <f t="shared" si="37"/>
        <v>435</v>
      </c>
      <c r="G677" s="86">
        <v>42991</v>
      </c>
      <c r="H677" s="87" t="s">
        <v>2698</v>
      </c>
      <c r="I677" s="134"/>
      <c r="J677" s="134" t="s">
        <v>62</v>
      </c>
      <c r="K677" s="134" t="s">
        <v>16</v>
      </c>
      <c r="L677" s="87"/>
      <c r="M677" s="131" t="s">
        <v>2570</v>
      </c>
      <c r="N677" s="107"/>
      <c r="P677" s="87" t="str">
        <f>IF(COUNTIF(L677:O677,"=*")&gt;1,"Multiple", IF(L677="P","Surface",IF(M677="P", "Underground",IF(N677="P", "Placer", IF(O677="P", "Solution","")))))</f>
        <v>Underground</v>
      </c>
      <c r="Q677" s="95" t="s">
        <v>11</v>
      </c>
      <c r="R677" s="93" t="s">
        <v>2570</v>
      </c>
      <c r="S677" s="33"/>
      <c r="T677" s="12">
        <v>42.873130000899998</v>
      </c>
      <c r="U677" s="13">
        <v>-105.995018414</v>
      </c>
      <c r="V677" s="144">
        <v>34</v>
      </c>
      <c r="W677" s="144">
        <v>76</v>
      </c>
      <c r="X677" s="137">
        <v>32</v>
      </c>
      <c r="Y677" s="138"/>
      <c r="Z677" s="134" t="s">
        <v>88</v>
      </c>
      <c r="AA677" s="87" t="s">
        <v>3205</v>
      </c>
      <c r="AB677" s="134" t="s">
        <v>22</v>
      </c>
      <c r="AC677" s="134" t="s">
        <v>7</v>
      </c>
      <c r="AD677" s="124" t="s">
        <v>2701</v>
      </c>
      <c r="AE677" s="125" t="s">
        <v>2702</v>
      </c>
      <c r="AF677" s="6" t="s">
        <v>807</v>
      </c>
      <c r="AH677" s="6" t="s">
        <v>901</v>
      </c>
      <c r="AI677" s="6" t="s">
        <v>846</v>
      </c>
      <c r="AJ677" s="107"/>
      <c r="AO677" s="88" t="s">
        <v>2528</v>
      </c>
      <c r="AQ677" s="136"/>
      <c r="AR677" s="107" t="s">
        <v>2570</v>
      </c>
      <c r="AS677" s="6" t="s">
        <v>3026</v>
      </c>
      <c r="AT677" s="6" t="s">
        <v>3027</v>
      </c>
      <c r="AU677" s="76">
        <v>1934</v>
      </c>
      <c r="AV677" s="76">
        <v>1934</v>
      </c>
      <c r="AW677" s="76">
        <v>1938</v>
      </c>
      <c r="AX677" s="76">
        <v>1941</v>
      </c>
      <c r="AY677" s="76">
        <v>1942</v>
      </c>
      <c r="AZ677" s="76">
        <v>1942</v>
      </c>
      <c r="BA677" s="76">
        <v>1942</v>
      </c>
      <c r="BE677" s="184">
        <v>2753</v>
      </c>
      <c r="BF677" s="97"/>
      <c r="BG677" s="107"/>
      <c r="BJ677" s="107"/>
      <c r="BM677" s="1" t="s">
        <v>2705</v>
      </c>
      <c r="BO677" s="131" t="s">
        <v>2714</v>
      </c>
      <c r="BU677" s="76"/>
      <c r="BV677" s="76"/>
      <c r="BW677" s="76"/>
      <c r="BX677" s="76"/>
      <c r="BY677" s="76"/>
      <c r="BZ677" s="76"/>
      <c r="CA677" s="76"/>
      <c r="CB677" s="107"/>
    </row>
    <row r="678" spans="1:80" x14ac:dyDescent="0.25">
      <c r="A678" s="96">
        <f t="shared" si="36"/>
        <v>672</v>
      </c>
      <c r="B678" s="134" t="s">
        <v>462</v>
      </c>
      <c r="D678" s="134" t="s">
        <v>2697</v>
      </c>
      <c r="E678" s="134" t="s">
        <v>2726</v>
      </c>
      <c r="F678" s="1">
        <f t="shared" si="37"/>
        <v>436</v>
      </c>
      <c r="G678" s="86">
        <v>42991</v>
      </c>
      <c r="H678" s="87" t="s">
        <v>2698</v>
      </c>
      <c r="I678" s="134" t="s">
        <v>1614</v>
      </c>
      <c r="J678" s="134" t="s">
        <v>48</v>
      </c>
      <c r="K678" s="134" t="s">
        <v>24</v>
      </c>
      <c r="L678" s="87"/>
      <c r="M678" s="131" t="s">
        <v>2570</v>
      </c>
      <c r="N678" s="107"/>
      <c r="P678" s="87" t="str">
        <f>IF(COUNTIF(L678:O678,"=*")&gt;1,"Multiple", IF(L678="P","Surface",IF(M678="P", "Underground",IF(N678="P", "Placer", IF(O678="P", "Solution","")))))</f>
        <v>Underground</v>
      </c>
      <c r="Q678" s="95" t="s">
        <v>11</v>
      </c>
      <c r="R678" s="93" t="s">
        <v>2570</v>
      </c>
      <c r="S678" s="33"/>
      <c r="T678" s="12">
        <v>41.509668120199997</v>
      </c>
      <c r="U678" s="13">
        <v>-109.22270039999999</v>
      </c>
      <c r="V678" s="144">
        <v>18</v>
      </c>
      <c r="W678" s="144">
        <v>105</v>
      </c>
      <c r="X678" s="137">
        <v>26</v>
      </c>
      <c r="Y678" s="138"/>
      <c r="Z678" s="134" t="s">
        <v>23</v>
      </c>
      <c r="AA678" s="87" t="s">
        <v>3206</v>
      </c>
      <c r="AB678" s="134" t="s">
        <v>22</v>
      </c>
      <c r="AC678" s="134" t="s">
        <v>7</v>
      </c>
      <c r="AD678" s="124" t="s">
        <v>2701</v>
      </c>
      <c r="AE678" s="125" t="s">
        <v>2702</v>
      </c>
      <c r="AF678" s="6" t="s">
        <v>856</v>
      </c>
      <c r="AH678" s="6" t="s">
        <v>48</v>
      </c>
      <c r="AI678" s="6" t="s">
        <v>846</v>
      </c>
      <c r="AJ678" s="107"/>
      <c r="AO678" s="88" t="s">
        <v>2528</v>
      </c>
      <c r="AQ678" s="136"/>
      <c r="AR678" s="107" t="s">
        <v>2570</v>
      </c>
      <c r="AS678" s="6" t="s">
        <v>1613</v>
      </c>
      <c r="AT678" s="6" t="s">
        <v>1613</v>
      </c>
      <c r="BE678" s="184"/>
      <c r="BG678" s="107"/>
      <c r="BJ678" s="107"/>
      <c r="BO678" s="131" t="s">
        <v>7</v>
      </c>
      <c r="BU678" s="76"/>
      <c r="BV678" s="76"/>
      <c r="BW678" s="76"/>
      <c r="BX678" s="76"/>
      <c r="BY678" s="76"/>
      <c r="BZ678" s="76"/>
      <c r="CA678" s="76"/>
      <c r="CB678" s="107"/>
    </row>
    <row r="679" spans="1:80" x14ac:dyDescent="0.25">
      <c r="A679" s="96">
        <f t="shared" si="36"/>
        <v>673</v>
      </c>
      <c r="B679" s="134" t="s">
        <v>464</v>
      </c>
      <c r="D679" s="134" t="s">
        <v>2697</v>
      </c>
      <c r="E679" s="134" t="s">
        <v>2726</v>
      </c>
      <c r="F679" s="1">
        <f t="shared" si="37"/>
        <v>437</v>
      </c>
      <c r="G679" s="86">
        <v>42991</v>
      </c>
      <c r="H679" s="87" t="s">
        <v>2698</v>
      </c>
      <c r="I679" s="134"/>
      <c r="J679" s="134" t="s">
        <v>48</v>
      </c>
      <c r="K679" s="134" t="s">
        <v>24</v>
      </c>
      <c r="L679" s="87"/>
      <c r="M679" s="131" t="s">
        <v>2570</v>
      </c>
      <c r="N679" s="107"/>
      <c r="P679" s="87" t="str">
        <f>IF(COUNTIF(L679:O679,"=*")&gt;1,"Multiple", IF(L679="P","Surface",IF(M679="P", "Underground",IF(N679="P", "Placer", IF(O679="P", "Solution","")))))</f>
        <v>Underground</v>
      </c>
      <c r="Q679" s="95" t="s">
        <v>11</v>
      </c>
      <c r="R679" s="93" t="s">
        <v>2570</v>
      </c>
      <c r="S679" s="33"/>
      <c r="T679" s="12">
        <v>41.524056551100003</v>
      </c>
      <c r="U679" s="13">
        <v>-109.22205140600001</v>
      </c>
      <c r="V679" s="144">
        <v>18</v>
      </c>
      <c r="W679" s="144">
        <v>105</v>
      </c>
      <c r="X679" s="137">
        <v>23</v>
      </c>
      <c r="Y679" s="138"/>
      <c r="Z679" s="134" t="s">
        <v>23</v>
      </c>
      <c r="AA679" s="87" t="s">
        <v>3206</v>
      </c>
      <c r="AB679" s="134" t="s">
        <v>22</v>
      </c>
      <c r="AC679" s="134" t="s">
        <v>7</v>
      </c>
      <c r="AD679" s="124" t="s">
        <v>2701</v>
      </c>
      <c r="AE679" s="125" t="s">
        <v>2702</v>
      </c>
      <c r="AF679" s="6" t="s">
        <v>856</v>
      </c>
      <c r="AH679" s="6" t="s">
        <v>48</v>
      </c>
      <c r="AI679" s="6" t="s">
        <v>846</v>
      </c>
      <c r="AJ679" s="107"/>
      <c r="AO679" s="88" t="s">
        <v>2528</v>
      </c>
      <c r="AQ679" s="136"/>
      <c r="AR679" s="107" t="s">
        <v>2570</v>
      </c>
      <c r="AS679" s="6" t="s">
        <v>1613</v>
      </c>
      <c r="AT679" s="6" t="s">
        <v>1613</v>
      </c>
      <c r="AU679" s="76">
        <v>1957</v>
      </c>
      <c r="AV679" s="76">
        <v>1960</v>
      </c>
      <c r="BA679" s="76">
        <v>1960</v>
      </c>
      <c r="BE679" s="184">
        <v>324433</v>
      </c>
      <c r="BF679" s="97"/>
      <c r="BG679" s="107"/>
      <c r="BJ679" s="107"/>
      <c r="BM679" s="1" t="s">
        <v>2705</v>
      </c>
      <c r="BN679" s="6" t="s">
        <v>1616</v>
      </c>
      <c r="BO679" s="131" t="s">
        <v>7</v>
      </c>
      <c r="BR679" s="15" t="s">
        <v>1615</v>
      </c>
      <c r="BU679" s="76"/>
      <c r="BV679" s="76"/>
      <c r="BW679" s="76"/>
      <c r="BX679" s="76"/>
      <c r="BY679" s="76"/>
      <c r="BZ679" s="76"/>
      <c r="CA679" s="76"/>
      <c r="CB679" s="107"/>
    </row>
    <row r="680" spans="1:80" x14ac:dyDescent="0.25">
      <c r="A680" s="96">
        <f t="shared" si="36"/>
        <v>674</v>
      </c>
      <c r="B680" s="134" t="s">
        <v>465</v>
      </c>
      <c r="D680" s="134" t="s">
        <v>2697</v>
      </c>
      <c r="E680" s="134" t="s">
        <v>2726</v>
      </c>
      <c r="F680" s="1">
        <f t="shared" si="37"/>
        <v>438</v>
      </c>
      <c r="G680" s="86">
        <v>42991</v>
      </c>
      <c r="H680" s="87" t="s">
        <v>2698</v>
      </c>
      <c r="I680" s="134"/>
      <c r="J680" s="134" t="s">
        <v>48</v>
      </c>
      <c r="K680" s="134" t="s">
        <v>24</v>
      </c>
      <c r="L680" s="87"/>
      <c r="M680" s="131" t="s">
        <v>2570</v>
      </c>
      <c r="N680" s="107"/>
      <c r="P680" s="87" t="str">
        <f>IF(COUNTIF(L680:O680,"=*")&gt;1,"Multiple", IF(L680="P","Surface",IF(M680="P", "Underground",IF(N680="P", "Placer", IF(O680="P", "Solution","")))))</f>
        <v>Underground</v>
      </c>
      <c r="Q680" s="95" t="s">
        <v>11</v>
      </c>
      <c r="R680" s="93" t="s">
        <v>2570</v>
      </c>
      <c r="S680" s="33"/>
      <c r="T680" s="12">
        <v>41.524056551100003</v>
      </c>
      <c r="U680" s="13">
        <v>-109.22205140600001</v>
      </c>
      <c r="V680" s="144">
        <v>18</v>
      </c>
      <c r="W680" s="144">
        <v>105</v>
      </c>
      <c r="X680" s="137">
        <v>23</v>
      </c>
      <c r="Y680" s="138"/>
      <c r="Z680" s="134" t="s">
        <v>23</v>
      </c>
      <c r="AA680" s="87" t="s">
        <v>3206</v>
      </c>
      <c r="AB680" s="134" t="s">
        <v>7</v>
      </c>
      <c r="AC680" s="134" t="s">
        <v>7</v>
      </c>
      <c r="AD680" s="124" t="s">
        <v>2701</v>
      </c>
      <c r="AE680" s="125" t="s">
        <v>2702</v>
      </c>
      <c r="AF680" s="6" t="s">
        <v>1620</v>
      </c>
      <c r="AH680" s="6" t="s">
        <v>48</v>
      </c>
      <c r="AI680" s="6" t="s">
        <v>846</v>
      </c>
      <c r="AJ680" s="107"/>
      <c r="AM680" s="238"/>
      <c r="AN680" s="238"/>
      <c r="AO680" s="88" t="s">
        <v>2528</v>
      </c>
      <c r="AP680" s="238"/>
      <c r="AQ680" s="136"/>
      <c r="AR680" s="107" t="s">
        <v>2570</v>
      </c>
      <c r="AS680" s="6" t="s">
        <v>1613</v>
      </c>
      <c r="AT680" s="6" t="s">
        <v>1613</v>
      </c>
      <c r="AU680" s="76">
        <v>1961</v>
      </c>
      <c r="AV680" s="76">
        <v>1972</v>
      </c>
      <c r="BA680" s="76">
        <v>1972</v>
      </c>
      <c r="BE680" s="184">
        <v>1152565</v>
      </c>
      <c r="BF680" s="97"/>
      <c r="BG680" s="107"/>
      <c r="BJ680" s="107"/>
      <c r="BM680" s="1" t="s">
        <v>2705</v>
      </c>
      <c r="BN680" s="6" t="s">
        <v>1618</v>
      </c>
      <c r="BO680" s="131" t="s">
        <v>7</v>
      </c>
      <c r="BR680" s="15" t="s">
        <v>1617</v>
      </c>
      <c r="BU680" s="238"/>
      <c r="BV680" s="238"/>
      <c r="BW680" s="238"/>
      <c r="BX680" s="238"/>
      <c r="BY680" s="238"/>
      <c r="BZ680" s="238"/>
      <c r="CA680" s="76"/>
      <c r="CB680" s="107"/>
    </row>
    <row r="681" spans="1:80" ht="30" x14ac:dyDescent="0.25">
      <c r="A681" s="96">
        <f t="shared" si="36"/>
        <v>675</v>
      </c>
      <c r="B681" s="134" t="s">
        <v>466</v>
      </c>
      <c r="D681" s="134" t="s">
        <v>2697</v>
      </c>
      <c r="E681" s="134" t="s">
        <v>2726</v>
      </c>
      <c r="F681" s="1">
        <f t="shared" si="37"/>
        <v>439</v>
      </c>
      <c r="G681" s="86">
        <v>42991</v>
      </c>
      <c r="H681" s="87" t="s">
        <v>2698</v>
      </c>
      <c r="I681" s="134"/>
      <c r="J681" s="134" t="s">
        <v>48</v>
      </c>
      <c r="K681" s="134" t="s">
        <v>24</v>
      </c>
      <c r="L681" s="87"/>
      <c r="M681" s="131" t="s">
        <v>2570</v>
      </c>
      <c r="N681" s="107"/>
      <c r="P681" s="87" t="str">
        <f>IF(COUNTIF(L681:O681,"=*")&gt;1,"Multiple", IF(L681="P","Surface",IF(M681="P", "Underground",IF(N681="P", "Placer", IF(O681="P", "Solution","")))))</f>
        <v>Underground</v>
      </c>
      <c r="Q681" s="95" t="s">
        <v>11</v>
      </c>
      <c r="R681" s="93" t="s">
        <v>2570</v>
      </c>
      <c r="S681" s="33"/>
      <c r="T681" s="12">
        <v>41.265857468500002</v>
      </c>
      <c r="U681" s="13">
        <v>-109.206933272</v>
      </c>
      <c r="V681" s="144">
        <v>18</v>
      </c>
      <c r="W681" s="144">
        <v>105</v>
      </c>
      <c r="X681" s="137">
        <v>23</v>
      </c>
      <c r="Y681" s="138"/>
      <c r="Z681" s="134" t="s">
        <v>23</v>
      </c>
      <c r="AA681" s="87" t="s">
        <v>3205</v>
      </c>
      <c r="AB681" s="134" t="s">
        <v>22</v>
      </c>
      <c r="AC681" s="134" t="s">
        <v>2359</v>
      </c>
      <c r="AD681" s="124" t="s">
        <v>2701</v>
      </c>
      <c r="AE681" s="125" t="s">
        <v>2702</v>
      </c>
      <c r="AF681" s="167" t="s">
        <v>1619</v>
      </c>
      <c r="AG681" s="227">
        <v>6</v>
      </c>
      <c r="AH681" s="6" t="s">
        <v>48</v>
      </c>
      <c r="AI681" s="6" t="s">
        <v>846</v>
      </c>
      <c r="AJ681" s="107"/>
      <c r="AM681" s="227"/>
      <c r="AN681" s="227"/>
      <c r="AO681" s="88" t="s">
        <v>2528</v>
      </c>
      <c r="AP681" s="227"/>
      <c r="AQ681" s="136"/>
      <c r="AR681" s="107" t="s">
        <v>2570</v>
      </c>
      <c r="AS681" s="6" t="s">
        <v>3028</v>
      </c>
      <c r="AT681" s="6" t="s">
        <v>3029</v>
      </c>
      <c r="AU681" s="76">
        <v>1972</v>
      </c>
      <c r="AV681" s="76">
        <v>1977</v>
      </c>
      <c r="BA681" s="76">
        <v>1977</v>
      </c>
      <c r="BE681" s="197">
        <v>279848</v>
      </c>
      <c r="BF681" s="97"/>
      <c r="BG681" s="107"/>
      <c r="BJ681" s="107"/>
      <c r="BM681" s="1" t="s">
        <v>2705</v>
      </c>
      <c r="BN681" s="6" t="s">
        <v>2358</v>
      </c>
      <c r="BO681" s="131" t="s">
        <v>3128</v>
      </c>
      <c r="BU681" s="220"/>
      <c r="BV681" s="220"/>
      <c r="BW681" s="220"/>
      <c r="BX681" s="220"/>
      <c r="BY681" s="220"/>
      <c r="BZ681" s="220"/>
      <c r="CA681" s="76"/>
      <c r="CB681" s="107"/>
    </row>
    <row r="682" spans="1:80" s="2" customFormat="1" ht="30" x14ac:dyDescent="0.25">
      <c r="A682" s="96">
        <f t="shared" si="36"/>
        <v>676</v>
      </c>
      <c r="B682" s="135" t="s">
        <v>466</v>
      </c>
      <c r="C682" s="77" t="s">
        <v>2460</v>
      </c>
      <c r="D682" s="92" t="s">
        <v>2575</v>
      </c>
      <c r="E682" s="135"/>
      <c r="F682" s="2">
        <v>439</v>
      </c>
      <c r="G682" s="89">
        <v>42991</v>
      </c>
      <c r="H682" s="79" t="s">
        <v>2698</v>
      </c>
      <c r="I682" s="135"/>
      <c r="J682" s="135" t="s">
        <v>48</v>
      </c>
      <c r="K682" s="135" t="s">
        <v>24</v>
      </c>
      <c r="L682" s="79"/>
      <c r="M682" s="139"/>
      <c r="N682" s="78"/>
      <c r="P682" s="79" t="str">
        <f>IF(COUNTIF(L682:O682,"=*")&gt;1,"Multiple", IF(L682="P","Surface",IF(M682="P", "Underground",IF(N682="P", "Placer", IF(O682="P", "Solution","")))))</f>
        <v/>
      </c>
      <c r="Q682" s="95" t="s">
        <v>2486</v>
      </c>
      <c r="R682" s="90" t="s">
        <v>2570</v>
      </c>
      <c r="S682" s="34"/>
      <c r="T682" s="26">
        <v>41.265857468500002</v>
      </c>
      <c r="U682" s="27">
        <v>-109.206933272</v>
      </c>
      <c r="V682" s="145">
        <v>18</v>
      </c>
      <c r="W682" s="145">
        <v>105</v>
      </c>
      <c r="X682" s="142">
        <v>23</v>
      </c>
      <c r="Y682" s="143"/>
      <c r="Z682" s="135" t="s">
        <v>23</v>
      </c>
      <c r="AA682" s="87" t="s">
        <v>3205</v>
      </c>
      <c r="AB682" s="135" t="s">
        <v>22</v>
      </c>
      <c r="AC682" s="135" t="s">
        <v>2359</v>
      </c>
      <c r="AD682" s="124" t="s">
        <v>2701</v>
      </c>
      <c r="AE682" s="125" t="s">
        <v>2702</v>
      </c>
      <c r="AF682" s="168" t="s">
        <v>1619</v>
      </c>
      <c r="AG682" s="229">
        <v>6</v>
      </c>
      <c r="AH682" s="6" t="s">
        <v>48</v>
      </c>
      <c r="AI682" s="6" t="s">
        <v>846</v>
      </c>
      <c r="AJ682" s="78"/>
      <c r="AM682" s="229"/>
      <c r="AN682" s="229"/>
      <c r="AO682" s="91" t="s">
        <v>2528</v>
      </c>
      <c r="AP682" s="229"/>
      <c r="AQ682" s="141"/>
      <c r="AR682" s="107" t="s">
        <v>2570</v>
      </c>
      <c r="AS682" s="7" t="s">
        <v>3028</v>
      </c>
      <c r="AT682" s="6" t="s">
        <v>3029</v>
      </c>
      <c r="AU682" s="77">
        <v>1972</v>
      </c>
      <c r="AV682" s="77">
        <v>1977</v>
      </c>
      <c r="AW682" s="77"/>
      <c r="AX682" s="77"/>
      <c r="AY682" s="77"/>
      <c r="AZ682" s="77"/>
      <c r="BA682" s="77">
        <v>1977</v>
      </c>
      <c r="BE682" s="199"/>
      <c r="BF682" s="92"/>
      <c r="BG682" s="78"/>
      <c r="BJ682" s="78"/>
      <c r="BN682" s="7" t="s">
        <v>2358</v>
      </c>
      <c r="BO682" s="131" t="s">
        <v>3128</v>
      </c>
      <c r="BU682" s="221">
        <v>12452</v>
      </c>
      <c r="BV682" s="221">
        <v>3.59</v>
      </c>
      <c r="BW682" s="221">
        <v>8.26</v>
      </c>
      <c r="BX682" s="221"/>
      <c r="BY682" s="221">
        <v>38.65</v>
      </c>
      <c r="BZ682" s="221">
        <v>49.5</v>
      </c>
      <c r="CA682" s="77"/>
      <c r="CB682" s="78"/>
    </row>
    <row r="683" spans="1:80" s="2" customFormat="1" x14ac:dyDescent="0.25">
      <c r="A683" s="96">
        <f t="shared" si="36"/>
        <v>677</v>
      </c>
      <c r="B683" s="135" t="s">
        <v>466</v>
      </c>
      <c r="C683" s="77" t="s">
        <v>2462</v>
      </c>
      <c r="D683" s="92" t="s">
        <v>2575</v>
      </c>
      <c r="E683" s="135"/>
      <c r="F683" s="1">
        <v>439</v>
      </c>
      <c r="G683" s="86">
        <v>42991</v>
      </c>
      <c r="H683" s="87" t="s">
        <v>2698</v>
      </c>
      <c r="I683" s="135"/>
      <c r="J683" s="135" t="s">
        <v>48</v>
      </c>
      <c r="K683" s="135" t="s">
        <v>24</v>
      </c>
      <c r="L683" s="77"/>
      <c r="M683" s="131"/>
      <c r="P683" s="87" t="str">
        <f>IF(COUNTIF(L683:O683,"=*")&gt;1,"Multiple", IF(L683="P","Surface",IF(M683="P", "Underground",IF(N683="P", "Placer", IF(O683="P", "Solution","")))))</f>
        <v/>
      </c>
      <c r="Q683" s="95" t="s">
        <v>2486</v>
      </c>
      <c r="R683" s="93" t="s">
        <v>2570</v>
      </c>
      <c r="S683" s="33"/>
      <c r="T683" s="12">
        <v>41.265857468500002</v>
      </c>
      <c r="U683" s="13">
        <v>-109.206933272</v>
      </c>
      <c r="V683" s="144">
        <v>18</v>
      </c>
      <c r="W683" s="145">
        <v>105</v>
      </c>
      <c r="X683" s="142">
        <v>23</v>
      </c>
      <c r="Y683" s="143"/>
      <c r="Z683" s="135" t="s">
        <v>23</v>
      </c>
      <c r="AA683" s="87" t="s">
        <v>3205</v>
      </c>
      <c r="AB683" s="135" t="s">
        <v>22</v>
      </c>
      <c r="AC683" s="135" t="s">
        <v>7</v>
      </c>
      <c r="AD683" s="124" t="s">
        <v>2701</v>
      </c>
      <c r="AE683" s="125" t="s">
        <v>2702</v>
      </c>
      <c r="AF683" s="168" t="s">
        <v>1620</v>
      </c>
      <c r="AG683" s="229">
        <v>0.5</v>
      </c>
      <c r="AH683" s="6" t="s">
        <v>48</v>
      </c>
      <c r="AI683" s="6" t="s">
        <v>846</v>
      </c>
      <c r="AM683" s="229"/>
      <c r="AN683" s="229"/>
      <c r="AO683" s="88" t="s">
        <v>2528</v>
      </c>
      <c r="AP683" s="229"/>
      <c r="AQ683" s="141"/>
      <c r="AR683" s="107" t="s">
        <v>2570</v>
      </c>
      <c r="AS683" s="7" t="s">
        <v>896</v>
      </c>
      <c r="AT683" s="7" t="s">
        <v>896</v>
      </c>
      <c r="AU683" s="77"/>
      <c r="AV683" s="77"/>
      <c r="AW683" s="77"/>
      <c r="AX683" s="77"/>
      <c r="AY683" s="77"/>
      <c r="AZ683" s="77"/>
      <c r="BA683" s="77"/>
      <c r="BE683" s="199" t="s">
        <v>807</v>
      </c>
      <c r="BN683" s="7" t="s">
        <v>1423</v>
      </c>
      <c r="BO683" s="139" t="s">
        <v>3129</v>
      </c>
      <c r="BU683" s="221">
        <v>12379</v>
      </c>
      <c r="BV683" s="221">
        <v>6.69</v>
      </c>
      <c r="BW683" s="221">
        <v>7.07</v>
      </c>
      <c r="BX683" s="221"/>
      <c r="BY683" s="221">
        <v>38.549999999999997</v>
      </c>
      <c r="BZ683" s="221">
        <v>47.69</v>
      </c>
      <c r="CA683" s="77"/>
    </row>
    <row r="684" spans="1:80" s="2" customFormat="1" x14ac:dyDescent="0.25">
      <c r="A684" s="96">
        <f t="shared" si="36"/>
        <v>678</v>
      </c>
      <c r="B684" s="135" t="s">
        <v>466</v>
      </c>
      <c r="C684" s="77" t="s">
        <v>2750</v>
      </c>
      <c r="D684" s="92" t="s">
        <v>2575</v>
      </c>
      <c r="E684" s="135"/>
      <c r="F684" s="1">
        <v>439</v>
      </c>
      <c r="G684" s="86">
        <v>42991</v>
      </c>
      <c r="H684" s="87" t="s">
        <v>2698</v>
      </c>
      <c r="I684" s="135"/>
      <c r="J684" s="135" t="s">
        <v>48</v>
      </c>
      <c r="K684" s="135" t="s">
        <v>24</v>
      </c>
      <c r="L684" s="77"/>
      <c r="M684" s="131"/>
      <c r="P684" s="87" t="str">
        <f>IF(COUNTIF(L684:O684,"=*")&gt;1,"Multiple", IF(L684="P","Surface",IF(M684="P", "Underground",IF(N684="P", "Placer", IF(O684="P", "Solution","")))))</f>
        <v/>
      </c>
      <c r="Q684" s="95" t="s">
        <v>2486</v>
      </c>
      <c r="R684" s="93" t="s">
        <v>2570</v>
      </c>
      <c r="S684" s="33"/>
      <c r="T684" s="12">
        <v>41.265857468500002</v>
      </c>
      <c r="U684" s="13">
        <v>-109.206933272</v>
      </c>
      <c r="V684" s="144">
        <v>18</v>
      </c>
      <c r="W684" s="145">
        <v>105</v>
      </c>
      <c r="X684" s="142">
        <v>23</v>
      </c>
      <c r="Y684" s="143"/>
      <c r="Z684" s="135" t="s">
        <v>23</v>
      </c>
      <c r="AA684" s="87" t="s">
        <v>3205</v>
      </c>
      <c r="AB684" s="135" t="s">
        <v>22</v>
      </c>
      <c r="AC684" s="135" t="s">
        <v>7</v>
      </c>
      <c r="AD684" s="124" t="s">
        <v>2701</v>
      </c>
      <c r="AE684" s="125" t="s">
        <v>2702</v>
      </c>
      <c r="AF684" s="168" t="s">
        <v>1062</v>
      </c>
      <c r="AG684" s="229">
        <v>0.5</v>
      </c>
      <c r="AH684" s="6" t="s">
        <v>48</v>
      </c>
      <c r="AI684" s="6" t="s">
        <v>846</v>
      </c>
      <c r="AM684" s="229"/>
      <c r="AN684" s="229"/>
      <c r="AO684" s="88" t="s">
        <v>2528</v>
      </c>
      <c r="AP684" s="229"/>
      <c r="AQ684" s="141"/>
      <c r="AR684" s="107" t="s">
        <v>2570</v>
      </c>
      <c r="AS684" s="7" t="s">
        <v>896</v>
      </c>
      <c r="AT684" s="7" t="s">
        <v>896</v>
      </c>
      <c r="AU684" s="77"/>
      <c r="AV684" s="77"/>
      <c r="AW684" s="77"/>
      <c r="AX684" s="77"/>
      <c r="AY684" s="77"/>
      <c r="AZ684" s="77"/>
      <c r="BA684" s="77"/>
      <c r="BE684" s="199" t="s">
        <v>807</v>
      </c>
      <c r="BN684" s="7" t="s">
        <v>1423</v>
      </c>
      <c r="BO684" s="139" t="s">
        <v>3129</v>
      </c>
      <c r="BU684" s="221">
        <v>11971</v>
      </c>
      <c r="BV684" s="221">
        <v>6.71</v>
      </c>
      <c r="BW684" s="221">
        <v>8.9600000000000009</v>
      </c>
      <c r="BX684" s="221"/>
      <c r="BY684" s="221">
        <v>38.29</v>
      </c>
      <c r="BZ684" s="221">
        <v>46.06</v>
      </c>
      <c r="CA684" s="77"/>
    </row>
    <row r="685" spans="1:80" s="2" customFormat="1" x14ac:dyDescent="0.25">
      <c r="A685" s="96">
        <f t="shared" si="36"/>
        <v>679</v>
      </c>
      <c r="B685" s="135" t="s">
        <v>466</v>
      </c>
      <c r="C685" s="77" t="s">
        <v>2461</v>
      </c>
      <c r="D685" s="92" t="s">
        <v>2575</v>
      </c>
      <c r="E685" s="135"/>
      <c r="F685" s="1">
        <v>439</v>
      </c>
      <c r="G685" s="86">
        <v>42991</v>
      </c>
      <c r="H685" s="87" t="s">
        <v>2698</v>
      </c>
      <c r="I685" s="135"/>
      <c r="J685" s="135" t="s">
        <v>48</v>
      </c>
      <c r="K685" s="135" t="s">
        <v>24</v>
      </c>
      <c r="L685" s="77"/>
      <c r="M685" s="131"/>
      <c r="P685" s="87" t="str">
        <f>IF(COUNTIF(L685:O685,"=*")&gt;1,"Multiple", IF(L685="P","Surface",IF(M685="P", "Underground",IF(N685="P", "Placer", IF(O685="P", "Solution","")))))</f>
        <v/>
      </c>
      <c r="Q685" s="95" t="s">
        <v>2486</v>
      </c>
      <c r="R685" s="93" t="s">
        <v>2570</v>
      </c>
      <c r="S685" s="33"/>
      <c r="T685" s="12">
        <v>41.265857468500002</v>
      </c>
      <c r="U685" s="13">
        <v>-109.206933272</v>
      </c>
      <c r="V685" s="144">
        <v>18</v>
      </c>
      <c r="W685" s="145">
        <v>105</v>
      </c>
      <c r="X685" s="142">
        <v>23</v>
      </c>
      <c r="Y685" s="143"/>
      <c r="Z685" s="135" t="s">
        <v>23</v>
      </c>
      <c r="AA685" s="87" t="s">
        <v>3205</v>
      </c>
      <c r="AB685" s="135" t="s">
        <v>22</v>
      </c>
      <c r="AC685" s="135" t="s">
        <v>7</v>
      </c>
      <c r="AD685" s="124" t="s">
        <v>2701</v>
      </c>
      <c r="AE685" s="125" t="s">
        <v>2702</v>
      </c>
      <c r="AF685" s="168" t="s">
        <v>1621</v>
      </c>
      <c r="AG685" s="229">
        <v>0.5</v>
      </c>
      <c r="AH685" s="6" t="s">
        <v>48</v>
      </c>
      <c r="AI685" s="6" t="s">
        <v>846</v>
      </c>
      <c r="AM685" s="229"/>
      <c r="AN685" s="229"/>
      <c r="AO685" s="88" t="s">
        <v>2528</v>
      </c>
      <c r="AP685" s="229"/>
      <c r="AQ685" s="141"/>
      <c r="AR685" s="107" t="s">
        <v>2570</v>
      </c>
      <c r="AS685" s="7" t="s">
        <v>896</v>
      </c>
      <c r="AT685" s="7" t="s">
        <v>896</v>
      </c>
      <c r="AU685" s="77"/>
      <c r="AV685" s="77"/>
      <c r="AW685" s="77"/>
      <c r="AX685" s="77"/>
      <c r="AY685" s="77"/>
      <c r="AZ685" s="77"/>
      <c r="BA685" s="77"/>
      <c r="BE685" s="199" t="s">
        <v>807</v>
      </c>
      <c r="BN685" s="7" t="s">
        <v>1423</v>
      </c>
      <c r="BO685" s="139" t="s">
        <v>3129</v>
      </c>
      <c r="BU685" s="221">
        <v>12218</v>
      </c>
      <c r="BV685" s="221">
        <v>5.12</v>
      </c>
      <c r="BW685" s="221">
        <v>8.64</v>
      </c>
      <c r="BX685" s="221"/>
      <c r="BY685" s="221">
        <v>38.229999999999997</v>
      </c>
      <c r="BZ685" s="221">
        <v>48.01</v>
      </c>
      <c r="CA685" s="77"/>
    </row>
    <row r="686" spans="1:80" x14ac:dyDescent="0.25">
      <c r="A686" s="96">
        <f t="shared" si="36"/>
        <v>680</v>
      </c>
      <c r="B686" s="134" t="s">
        <v>467</v>
      </c>
      <c r="D686" s="134" t="s">
        <v>2697</v>
      </c>
      <c r="E686" s="134" t="s">
        <v>2726</v>
      </c>
      <c r="F686" s="1">
        <v>440</v>
      </c>
      <c r="G686" s="86">
        <v>42991</v>
      </c>
      <c r="H686" s="87" t="s">
        <v>2698</v>
      </c>
      <c r="I686" s="134"/>
      <c r="J686" s="134" t="s">
        <v>48</v>
      </c>
      <c r="K686" s="134" t="s">
        <v>24</v>
      </c>
      <c r="L686" s="131" t="s">
        <v>2570</v>
      </c>
      <c r="N686" s="107"/>
      <c r="P686" s="87" t="str">
        <f>IF(COUNTIF(L686:O686,"=*")&gt;1,"Multiple", IF(L686="P","Surface",IF(M686="P", "Underground",IF(N686="P", "Placer", IF(O686="P", "Solution","")))))</f>
        <v>Surface</v>
      </c>
      <c r="Q686" s="95" t="s">
        <v>3181</v>
      </c>
      <c r="R686" s="93" t="s">
        <v>2570</v>
      </c>
      <c r="S686" s="33"/>
      <c r="T686" s="12">
        <v>41.509668120199997</v>
      </c>
      <c r="U686" s="13">
        <v>-109.22270039999999</v>
      </c>
      <c r="V686" s="144">
        <v>18</v>
      </c>
      <c r="W686" s="144">
        <v>105</v>
      </c>
      <c r="X686" s="137">
        <v>26</v>
      </c>
      <c r="Y686" s="138"/>
      <c r="Z686" s="134" t="s">
        <v>23</v>
      </c>
      <c r="AA686" s="87" t="s">
        <v>3206</v>
      </c>
      <c r="AB686" s="134" t="s">
        <v>80</v>
      </c>
      <c r="AC686" s="134" t="s">
        <v>7</v>
      </c>
      <c r="AD686" s="124" t="s">
        <v>2701</v>
      </c>
      <c r="AE686" s="125" t="s">
        <v>2702</v>
      </c>
      <c r="AF686" s="6" t="s">
        <v>856</v>
      </c>
      <c r="AH686" s="6" t="s">
        <v>48</v>
      </c>
      <c r="AI686" s="6" t="s">
        <v>846</v>
      </c>
      <c r="AJ686" s="107"/>
      <c r="AO686" s="88" t="s">
        <v>2528</v>
      </c>
      <c r="AQ686" s="136"/>
      <c r="AR686" s="107" t="s">
        <v>2570</v>
      </c>
      <c r="AU686" s="76">
        <v>1953</v>
      </c>
      <c r="AV686" s="76">
        <v>1953</v>
      </c>
      <c r="BA686" s="76">
        <v>1953</v>
      </c>
      <c r="BE686" s="197"/>
      <c r="BG686" s="107"/>
      <c r="BJ686" s="107"/>
      <c r="BN686" s="6" t="s">
        <v>1622</v>
      </c>
      <c r="BO686" s="131" t="s">
        <v>7</v>
      </c>
      <c r="BU686" s="76"/>
      <c r="BV686" s="76"/>
      <c r="BW686" s="76"/>
      <c r="BX686" s="76"/>
      <c r="BY686" s="76"/>
      <c r="BZ686" s="76"/>
      <c r="CA686" s="76"/>
      <c r="CB686" s="107"/>
    </row>
    <row r="687" spans="1:80" x14ac:dyDescent="0.25">
      <c r="A687" s="96">
        <f t="shared" si="36"/>
        <v>681</v>
      </c>
      <c r="B687" s="134" t="s">
        <v>1623</v>
      </c>
      <c r="D687" s="134" t="s">
        <v>2697</v>
      </c>
      <c r="E687" s="134" t="s">
        <v>2726</v>
      </c>
      <c r="F687" s="1">
        <f t="shared" ref="F687:F693" si="38">F686+1</f>
        <v>441</v>
      </c>
      <c r="G687" s="86">
        <v>42991</v>
      </c>
      <c r="H687" s="87" t="s">
        <v>2698</v>
      </c>
      <c r="I687" s="134"/>
      <c r="J687" s="134" t="s">
        <v>77</v>
      </c>
      <c r="K687" s="134" t="s">
        <v>522</v>
      </c>
      <c r="L687" s="87"/>
      <c r="M687" s="131" t="s">
        <v>2570</v>
      </c>
      <c r="N687" s="107"/>
      <c r="P687" s="87" t="str">
        <f>IF(COUNTIF(L687:O687,"=*")&gt;1,"Multiple", IF(L687="P","Surface",IF(M687="P", "Underground",IF(N687="P", "Placer", IF(O687="P", "Solution","")))))</f>
        <v>Underground</v>
      </c>
      <c r="Q687" s="95" t="s">
        <v>2768</v>
      </c>
      <c r="R687" s="93" t="s">
        <v>2570</v>
      </c>
      <c r="S687" s="33"/>
      <c r="T687" s="12">
        <v>41.010768316099998</v>
      </c>
      <c r="U687" s="13">
        <v>-107.335312935</v>
      </c>
      <c r="V687" s="136">
        <v>12</v>
      </c>
      <c r="W687" s="136">
        <v>88</v>
      </c>
      <c r="X687" s="137">
        <v>18</v>
      </c>
      <c r="Y687" s="138"/>
      <c r="Z687" s="134" t="s">
        <v>8</v>
      </c>
      <c r="AA687" s="87" t="s">
        <v>3205</v>
      </c>
      <c r="AB687" s="134" t="s">
        <v>5</v>
      </c>
      <c r="AC687" s="134"/>
      <c r="AD687" s="124" t="s">
        <v>2701</v>
      </c>
      <c r="AE687" s="125" t="s">
        <v>2702</v>
      </c>
      <c r="AG687" s="1">
        <v>12</v>
      </c>
      <c r="AH687" s="6" t="s">
        <v>831</v>
      </c>
      <c r="AI687" s="6" t="s">
        <v>846</v>
      </c>
      <c r="AJ687" s="107"/>
      <c r="AO687" s="88" t="s">
        <v>2528</v>
      </c>
      <c r="AQ687" s="136"/>
      <c r="AR687" s="107" t="s">
        <v>2570</v>
      </c>
      <c r="BE687" s="184"/>
      <c r="BG687" s="107"/>
      <c r="BJ687" s="107"/>
      <c r="BO687" s="131" t="s">
        <v>3109</v>
      </c>
      <c r="BU687" s="76"/>
      <c r="BV687" s="76"/>
      <c r="BW687" s="76"/>
      <c r="BX687" s="76"/>
      <c r="BY687" s="76"/>
      <c r="BZ687" s="76"/>
      <c r="CA687" s="76"/>
      <c r="CB687" s="107"/>
    </row>
    <row r="688" spans="1:80" s="2" customFormat="1" x14ac:dyDescent="0.25">
      <c r="A688" s="96">
        <f t="shared" si="36"/>
        <v>682</v>
      </c>
      <c r="B688" s="135" t="s">
        <v>1623</v>
      </c>
      <c r="C688" s="77" t="s">
        <v>2460</v>
      </c>
      <c r="D688" s="92" t="s">
        <v>2575</v>
      </c>
      <c r="E688" s="135"/>
      <c r="F688" s="2">
        <v>441</v>
      </c>
      <c r="G688" s="89">
        <v>42991</v>
      </c>
      <c r="H688" s="79" t="s">
        <v>2698</v>
      </c>
      <c r="I688" s="135"/>
      <c r="J688" s="135" t="s">
        <v>77</v>
      </c>
      <c r="K688" s="135" t="s">
        <v>522</v>
      </c>
      <c r="L688" s="79"/>
      <c r="M688" s="139"/>
      <c r="N688" s="78"/>
      <c r="P688" s="79" t="str">
        <f>IF(COUNTIF(L688:O688,"=*")&gt;1,"Multiple", IF(L688="P","Surface",IF(M688="P", "Underground",IF(N688="P", "Placer", IF(O688="P", "Solution","")))))</f>
        <v/>
      </c>
      <c r="Q688" s="95" t="s">
        <v>2486</v>
      </c>
      <c r="R688" s="90" t="s">
        <v>2570</v>
      </c>
      <c r="S688" s="34"/>
      <c r="T688" s="26">
        <v>41.010768316099998</v>
      </c>
      <c r="U688" s="27">
        <v>-107.335312935</v>
      </c>
      <c r="V688" s="141">
        <v>12</v>
      </c>
      <c r="W688" s="141">
        <v>88</v>
      </c>
      <c r="X688" s="142">
        <v>18</v>
      </c>
      <c r="Y688" s="143"/>
      <c r="Z688" s="135" t="s">
        <v>8</v>
      </c>
      <c r="AA688" s="87" t="s">
        <v>3205</v>
      </c>
      <c r="AB688" s="135" t="s">
        <v>5</v>
      </c>
      <c r="AC688" s="135"/>
      <c r="AD688" s="124" t="s">
        <v>2701</v>
      </c>
      <c r="AE688" s="125" t="s">
        <v>2702</v>
      </c>
      <c r="AF688" s="7"/>
      <c r="AG688" s="2">
        <v>12</v>
      </c>
      <c r="AH688" s="6" t="s">
        <v>831</v>
      </c>
      <c r="AI688" s="6" t="s">
        <v>846</v>
      </c>
      <c r="AJ688" s="78"/>
      <c r="AO688" s="91" t="s">
        <v>2528</v>
      </c>
      <c r="AQ688" s="141"/>
      <c r="AR688" s="107" t="s">
        <v>2570</v>
      </c>
      <c r="AS688" s="7"/>
      <c r="AT688" s="7"/>
      <c r="AU688" s="77"/>
      <c r="AV688" s="77"/>
      <c r="AW688" s="77"/>
      <c r="AX688" s="77"/>
      <c r="AY688" s="77"/>
      <c r="AZ688" s="77"/>
      <c r="BA688" s="77"/>
      <c r="BE688" s="186"/>
      <c r="BG688" s="78"/>
      <c r="BJ688" s="78"/>
      <c r="BN688" s="7"/>
      <c r="BO688" s="131" t="s">
        <v>3109</v>
      </c>
      <c r="BU688" s="77">
        <v>10627</v>
      </c>
      <c r="BV688" s="77">
        <v>6.34</v>
      </c>
      <c r="BW688" s="77">
        <v>13</v>
      </c>
      <c r="BX688" s="77">
        <v>0.65</v>
      </c>
      <c r="BY688" s="77">
        <v>35.700000000000003</v>
      </c>
      <c r="BZ688" s="77">
        <v>45</v>
      </c>
      <c r="CA688" s="77" t="s">
        <v>841</v>
      </c>
      <c r="CB688" s="78"/>
    </row>
    <row r="689" spans="1:80" x14ac:dyDescent="0.25">
      <c r="A689" s="96">
        <f t="shared" si="36"/>
        <v>683</v>
      </c>
      <c r="B689" s="134" t="s">
        <v>468</v>
      </c>
      <c r="D689" s="134" t="s">
        <v>2697</v>
      </c>
      <c r="E689" s="134" t="s">
        <v>2726</v>
      </c>
      <c r="F689" s="1">
        <f>F687+1</f>
        <v>442</v>
      </c>
      <c r="G689" s="86">
        <v>42991</v>
      </c>
      <c r="H689" s="87" t="s">
        <v>2698</v>
      </c>
      <c r="I689" s="134"/>
      <c r="J689" s="134" t="s">
        <v>48</v>
      </c>
      <c r="K689" s="134" t="s">
        <v>24</v>
      </c>
      <c r="L689" s="87"/>
      <c r="M689" s="131" t="s">
        <v>2570</v>
      </c>
      <c r="N689" s="107"/>
      <c r="P689" s="87" t="str">
        <f>IF(COUNTIF(L689:O689,"=*")&gt;1,"Multiple", IF(L689="P","Surface",IF(M689="P", "Underground",IF(N689="P", "Placer", IF(O689="P", "Solution","")))))</f>
        <v>Underground</v>
      </c>
      <c r="Q689" s="95" t="s">
        <v>11</v>
      </c>
      <c r="R689" s="93" t="s">
        <v>2570</v>
      </c>
      <c r="S689" s="33"/>
      <c r="T689" s="12">
        <v>41.567289973500003</v>
      </c>
      <c r="U689" s="13">
        <v>-109.20325108</v>
      </c>
      <c r="V689" s="144">
        <v>18</v>
      </c>
      <c r="W689" s="144">
        <v>105</v>
      </c>
      <c r="X689" s="137">
        <v>1</v>
      </c>
      <c r="Y689" s="138"/>
      <c r="Z689" s="134" t="s">
        <v>23</v>
      </c>
      <c r="AA689" s="87" t="s">
        <v>3206</v>
      </c>
      <c r="AB689" s="134" t="s">
        <v>22</v>
      </c>
      <c r="AC689" s="134" t="s">
        <v>7</v>
      </c>
      <c r="AD689" s="124" t="s">
        <v>2701</v>
      </c>
      <c r="AE689" s="125" t="s">
        <v>2702</v>
      </c>
      <c r="AF689" s="6" t="s">
        <v>1062</v>
      </c>
      <c r="AG689" s="1">
        <v>7</v>
      </c>
      <c r="AH689" s="6" t="s">
        <v>48</v>
      </c>
      <c r="AI689" s="6" t="s">
        <v>846</v>
      </c>
      <c r="AJ689" s="107"/>
      <c r="AO689" s="88" t="s">
        <v>2528</v>
      </c>
      <c r="AQ689" s="136"/>
      <c r="AR689" s="107" t="s">
        <v>2570</v>
      </c>
      <c r="BE689" s="184"/>
      <c r="BG689" s="107"/>
      <c r="BJ689" s="107"/>
      <c r="BO689" s="131" t="s">
        <v>7</v>
      </c>
      <c r="BU689" s="76"/>
      <c r="BV689" s="76"/>
      <c r="BW689" s="76"/>
      <c r="BX689" s="76"/>
      <c r="BY689" s="76"/>
      <c r="BZ689" s="76"/>
      <c r="CA689" s="76"/>
      <c r="CB689" s="107"/>
    </row>
    <row r="690" spans="1:80" x14ac:dyDescent="0.25">
      <c r="A690" s="96">
        <f t="shared" si="36"/>
        <v>684</v>
      </c>
      <c r="B690" s="134" t="s">
        <v>469</v>
      </c>
      <c r="D690" s="134" t="s">
        <v>2697</v>
      </c>
      <c r="E690" s="134" t="s">
        <v>2726</v>
      </c>
      <c r="F690" s="1">
        <f t="shared" si="38"/>
        <v>443</v>
      </c>
      <c r="G690" s="86">
        <v>42991</v>
      </c>
      <c r="H690" s="87" t="s">
        <v>2698</v>
      </c>
      <c r="I690" s="134"/>
      <c r="J690" s="134" t="s">
        <v>48</v>
      </c>
      <c r="K690" s="134" t="s">
        <v>24</v>
      </c>
      <c r="L690" s="87"/>
      <c r="M690" s="131" t="s">
        <v>2570</v>
      </c>
      <c r="N690" s="107"/>
      <c r="P690" s="87" t="str">
        <f>IF(COUNTIF(L690:O690,"=*")&gt;1,"Multiple", IF(L690="P","Surface",IF(M690="P", "Underground",IF(N690="P", "Placer", IF(O690="P", "Solution","")))))</f>
        <v>Underground</v>
      </c>
      <c r="Q690" s="95" t="s">
        <v>11</v>
      </c>
      <c r="R690" s="93" t="s">
        <v>2570</v>
      </c>
      <c r="S690" s="33"/>
      <c r="T690" s="12">
        <v>41.567293738799997</v>
      </c>
      <c r="U690" s="13">
        <v>-109.222198009</v>
      </c>
      <c r="V690" s="144">
        <v>18</v>
      </c>
      <c r="W690" s="144">
        <v>105</v>
      </c>
      <c r="X690" s="137">
        <v>2</v>
      </c>
      <c r="Y690" s="138"/>
      <c r="Z690" s="134" t="s">
        <v>23</v>
      </c>
      <c r="AA690" s="87" t="s">
        <v>3206</v>
      </c>
      <c r="AB690" s="134" t="s">
        <v>22</v>
      </c>
      <c r="AC690" s="134" t="s">
        <v>7</v>
      </c>
      <c r="AD690" s="124" t="s">
        <v>2701</v>
      </c>
      <c r="AE690" s="125" t="s">
        <v>2702</v>
      </c>
      <c r="AF690" s="6" t="s">
        <v>856</v>
      </c>
      <c r="AH690" s="6" t="s">
        <v>48</v>
      </c>
      <c r="AI690" s="6" t="s">
        <v>846</v>
      </c>
      <c r="AJ690" s="107"/>
      <c r="AO690" s="88" t="s">
        <v>2528</v>
      </c>
      <c r="AQ690" s="136"/>
      <c r="AR690" s="107" t="s">
        <v>2570</v>
      </c>
      <c r="AS690" s="6" t="s">
        <v>1624</v>
      </c>
      <c r="AT690" s="6" t="s">
        <v>1624</v>
      </c>
      <c r="BE690" s="197"/>
      <c r="BG690" s="107"/>
      <c r="BJ690" s="107"/>
      <c r="BO690" s="131" t="s">
        <v>7</v>
      </c>
      <c r="BU690" s="76"/>
      <c r="BV690" s="76"/>
      <c r="BW690" s="76"/>
      <c r="BX690" s="76"/>
      <c r="BY690" s="76"/>
      <c r="BZ690" s="76"/>
      <c r="CA690" s="76"/>
      <c r="CB690" s="107"/>
    </row>
    <row r="691" spans="1:80" x14ac:dyDescent="0.25">
      <c r="A691" s="96">
        <f t="shared" si="36"/>
        <v>685</v>
      </c>
      <c r="B691" s="134" t="s">
        <v>2430</v>
      </c>
      <c r="D691" s="134" t="s">
        <v>2697</v>
      </c>
      <c r="E691" s="134" t="s">
        <v>2726</v>
      </c>
      <c r="F691" s="1">
        <f t="shared" si="38"/>
        <v>444</v>
      </c>
      <c r="G691" s="86">
        <v>42991</v>
      </c>
      <c r="H691" s="87" t="s">
        <v>2698</v>
      </c>
      <c r="I691" s="134"/>
      <c r="J691" s="134" t="s">
        <v>59</v>
      </c>
      <c r="K691" s="134" t="s">
        <v>57</v>
      </c>
      <c r="L691" s="87"/>
      <c r="M691" s="131" t="s">
        <v>2570</v>
      </c>
      <c r="N691" s="107"/>
      <c r="P691" s="87" t="str">
        <f>IF(COUNTIF(L691:O691,"=*")&gt;1,"Multiple", IF(L691="P","Surface",IF(M691="P", "Underground",IF(N691="P", "Placer", IF(O691="P", "Solution","")))))</f>
        <v>Underground</v>
      </c>
      <c r="Q691" s="95" t="s">
        <v>11</v>
      </c>
      <c r="R691" s="93" t="s">
        <v>2570</v>
      </c>
      <c r="S691" s="33"/>
      <c r="T691" s="12">
        <v>41.6928833427</v>
      </c>
      <c r="U691" s="13">
        <v>-110.535451102</v>
      </c>
      <c r="V691" s="144">
        <v>20</v>
      </c>
      <c r="W691" s="144">
        <v>116</v>
      </c>
      <c r="X691" s="137">
        <v>28</v>
      </c>
      <c r="Y691" s="138"/>
      <c r="Z691" s="134" t="s">
        <v>84</v>
      </c>
      <c r="AA691" s="87" t="s">
        <v>3205</v>
      </c>
      <c r="AB691" s="134" t="s">
        <v>7</v>
      </c>
      <c r="AC691" s="134" t="s">
        <v>7</v>
      </c>
      <c r="AD691" s="124" t="s">
        <v>2701</v>
      </c>
      <c r="AE691" s="125" t="s">
        <v>2702</v>
      </c>
      <c r="AF691" s="6" t="s">
        <v>2431</v>
      </c>
      <c r="AG691" s="1">
        <v>4.8</v>
      </c>
      <c r="AH691" s="6" t="s">
        <v>233</v>
      </c>
      <c r="AI691" s="6" t="s">
        <v>846</v>
      </c>
      <c r="AJ691" s="107"/>
      <c r="AO691" s="88" t="s">
        <v>2528</v>
      </c>
      <c r="AQ691" s="136"/>
      <c r="AR691" s="107" t="s">
        <v>2570</v>
      </c>
      <c r="BE691" s="184"/>
      <c r="BG691" s="107"/>
      <c r="BJ691" s="107"/>
      <c r="BO691" s="131" t="s">
        <v>2894</v>
      </c>
      <c r="BU691" s="76"/>
      <c r="BV691" s="76"/>
      <c r="BW691" s="76"/>
      <c r="BX691" s="76"/>
      <c r="BY691" s="76"/>
      <c r="BZ691" s="76"/>
      <c r="CA691" s="76"/>
      <c r="CB691" s="107"/>
    </row>
    <row r="692" spans="1:80" ht="30" x14ac:dyDescent="0.25">
      <c r="A692" s="96">
        <f t="shared" si="36"/>
        <v>686</v>
      </c>
      <c r="B692" s="134" t="s">
        <v>470</v>
      </c>
      <c r="D692" s="134" t="s">
        <v>2697</v>
      </c>
      <c r="E692" s="134" t="s">
        <v>2726</v>
      </c>
      <c r="F692" s="1">
        <f t="shared" si="38"/>
        <v>445</v>
      </c>
      <c r="G692" s="86">
        <v>42991</v>
      </c>
      <c r="H692" s="87" t="s">
        <v>2698</v>
      </c>
      <c r="I692" s="134"/>
      <c r="J692" s="134" t="s">
        <v>62</v>
      </c>
      <c r="K692" s="134" t="s">
        <v>16</v>
      </c>
      <c r="L692" s="87"/>
      <c r="M692" s="131" t="s">
        <v>2570</v>
      </c>
      <c r="N692" s="107"/>
      <c r="P692" s="87" t="str">
        <f>IF(COUNTIF(L692:O692,"=*")&gt;1,"Multiple", IF(L692="P","Surface",IF(M692="P", "Underground",IF(N692="P", "Placer", IF(O692="P", "Solution","")))))</f>
        <v>Underground</v>
      </c>
      <c r="Q692" s="95" t="s">
        <v>11</v>
      </c>
      <c r="R692" s="93" t="s">
        <v>2570</v>
      </c>
      <c r="S692" s="33"/>
      <c r="T692" s="12">
        <v>42.902995624100001</v>
      </c>
      <c r="U692" s="13">
        <v>-105.79992686999999</v>
      </c>
      <c r="V692" s="144">
        <v>34</v>
      </c>
      <c r="W692" s="144">
        <v>75</v>
      </c>
      <c r="X692" s="137">
        <v>24</v>
      </c>
      <c r="Y692" s="138" t="s">
        <v>1627</v>
      </c>
      <c r="Z692" s="134" t="s">
        <v>88</v>
      </c>
      <c r="AA692" s="87" t="s">
        <v>3205</v>
      </c>
      <c r="AB692" s="134" t="s">
        <v>22</v>
      </c>
      <c r="AC692" s="134" t="s">
        <v>7</v>
      </c>
      <c r="AD692" s="124" t="s">
        <v>2701</v>
      </c>
      <c r="AE692" s="125" t="s">
        <v>2702</v>
      </c>
      <c r="AG692" s="1">
        <v>5.5</v>
      </c>
      <c r="AH692" s="6" t="s">
        <v>899</v>
      </c>
      <c r="AI692" s="6" t="s">
        <v>836</v>
      </c>
      <c r="AJ692" s="107"/>
      <c r="AO692" s="88" t="s">
        <v>2528</v>
      </c>
      <c r="AQ692" s="136"/>
      <c r="AR692" s="107" t="s">
        <v>2570</v>
      </c>
      <c r="AS692" s="167" t="s">
        <v>3030</v>
      </c>
      <c r="AT692" s="167" t="s">
        <v>3031</v>
      </c>
      <c r="AU692" s="76">
        <v>1934</v>
      </c>
      <c r="AV692" s="76">
        <v>1934</v>
      </c>
      <c r="AW692" s="76">
        <v>1938</v>
      </c>
      <c r="AX692" s="76">
        <v>1938</v>
      </c>
      <c r="AY692" s="76">
        <v>1939</v>
      </c>
      <c r="AZ692" s="76">
        <v>1946</v>
      </c>
      <c r="BA692" s="76">
        <v>1946</v>
      </c>
      <c r="BE692" s="197"/>
      <c r="BG692" s="107"/>
      <c r="BJ692" s="107"/>
      <c r="BN692" s="169" t="s">
        <v>1628</v>
      </c>
      <c r="BO692" s="131" t="s">
        <v>2714</v>
      </c>
      <c r="BR692" s="15" t="s">
        <v>1626</v>
      </c>
      <c r="BU692" s="76"/>
      <c r="BV692" s="76"/>
      <c r="BW692" s="76"/>
      <c r="BX692" s="76"/>
      <c r="BY692" s="76"/>
      <c r="BZ692" s="76"/>
      <c r="CA692" s="76" t="s">
        <v>886</v>
      </c>
      <c r="CB692" s="107"/>
    </row>
    <row r="693" spans="1:80" x14ac:dyDescent="0.25">
      <c r="A693" s="96">
        <f t="shared" si="36"/>
        <v>687</v>
      </c>
      <c r="B693" s="134" t="s">
        <v>1630</v>
      </c>
      <c r="D693" s="134" t="s">
        <v>2697</v>
      </c>
      <c r="E693" s="134" t="s">
        <v>2726</v>
      </c>
      <c r="F693" s="1">
        <f t="shared" si="38"/>
        <v>446</v>
      </c>
      <c r="G693" s="86">
        <v>42991</v>
      </c>
      <c r="H693" s="87" t="s">
        <v>2698</v>
      </c>
      <c r="I693" s="134"/>
      <c r="J693" s="134" t="s">
        <v>15</v>
      </c>
      <c r="K693" s="134" t="s">
        <v>16</v>
      </c>
      <c r="L693" s="87"/>
      <c r="N693" s="107"/>
      <c r="O693" s="131" t="s">
        <v>2570</v>
      </c>
      <c r="P693" s="87" t="str">
        <f>IF(COUNTIF(L693:O693,"=*")&gt;1,"Multiple", IF(L693="P","Surface",IF(M693="P", "Underground",IF(N693="P", "Placer", IF(O693="P", "Solution","")))))</f>
        <v>Solution</v>
      </c>
      <c r="Q693" s="95" t="s">
        <v>2764</v>
      </c>
      <c r="R693" s="93" t="s">
        <v>2570</v>
      </c>
      <c r="S693" s="33"/>
      <c r="T693" s="12">
        <v>44.989820827899997</v>
      </c>
      <c r="U693" s="13">
        <v>-107.142310599</v>
      </c>
      <c r="V693" s="136">
        <v>58</v>
      </c>
      <c r="W693" s="136">
        <v>85</v>
      </c>
      <c r="X693" s="137">
        <v>20</v>
      </c>
      <c r="Y693" s="138"/>
      <c r="Z693" s="134" t="s">
        <v>15</v>
      </c>
      <c r="AA693" s="87" t="s">
        <v>3206</v>
      </c>
      <c r="AB693" s="134" t="s">
        <v>321</v>
      </c>
      <c r="AC693" s="134"/>
      <c r="AD693" s="124" t="s">
        <v>2701</v>
      </c>
      <c r="AE693" s="125" t="s">
        <v>2702</v>
      </c>
      <c r="AF693" s="6" t="s">
        <v>958</v>
      </c>
      <c r="AG693" s="1">
        <v>7</v>
      </c>
      <c r="AH693" s="6" t="s">
        <v>899</v>
      </c>
      <c r="AI693" s="6" t="s">
        <v>836</v>
      </c>
      <c r="AJ693" s="107"/>
      <c r="AO693" s="88" t="s">
        <v>2528</v>
      </c>
      <c r="AP693" s="1" t="s">
        <v>2741</v>
      </c>
      <c r="AQ693" s="136"/>
      <c r="AR693" s="107" t="s">
        <v>2570</v>
      </c>
      <c r="AS693" s="239"/>
      <c r="AT693" s="239"/>
      <c r="AU693" s="76">
        <v>1980</v>
      </c>
      <c r="AV693" s="76">
        <v>1980</v>
      </c>
      <c r="BA693" s="76">
        <v>1980</v>
      </c>
      <c r="BE693" s="191"/>
      <c r="BG693" s="107"/>
      <c r="BJ693" s="107"/>
      <c r="BN693" s="134" t="s">
        <v>961</v>
      </c>
      <c r="BO693" s="131"/>
      <c r="BR693" s="15" t="s">
        <v>1629</v>
      </c>
      <c r="BU693" s="76"/>
      <c r="BV693" s="76"/>
      <c r="BW693" s="76"/>
      <c r="BX693" s="76"/>
      <c r="BY693" s="76"/>
      <c r="BZ693" s="76"/>
      <c r="CA693" s="76" t="s">
        <v>854</v>
      </c>
      <c r="CB693" s="107"/>
    </row>
    <row r="694" spans="1:80" s="2" customFormat="1" x14ac:dyDescent="0.25">
      <c r="A694" s="96">
        <f t="shared" si="36"/>
        <v>688</v>
      </c>
      <c r="B694" s="135" t="s">
        <v>1630</v>
      </c>
      <c r="C694" s="77"/>
      <c r="D694" s="135" t="s">
        <v>2697</v>
      </c>
      <c r="E694" s="135" t="s">
        <v>2726</v>
      </c>
      <c r="F694" s="2">
        <v>446</v>
      </c>
      <c r="G694" s="89">
        <v>42991</v>
      </c>
      <c r="H694" s="79" t="s">
        <v>2698</v>
      </c>
      <c r="I694" s="135"/>
      <c r="J694" s="135" t="s">
        <v>15</v>
      </c>
      <c r="K694" s="135" t="s">
        <v>16</v>
      </c>
      <c r="L694" s="77"/>
      <c r="O694" s="139" t="s">
        <v>2570</v>
      </c>
      <c r="P694" s="79" t="str">
        <f>IF(COUNTIF(L694:O694,"=*")&gt;1,"Multiple", IF(L694="P","Surface",IF(M694="P", "Underground",IF(N694="P", "Placer", IF(O694="P", "Solution","")))))</f>
        <v>Solution</v>
      </c>
      <c r="Q694" s="95" t="s">
        <v>2764</v>
      </c>
      <c r="R694" s="90" t="s">
        <v>2570</v>
      </c>
      <c r="S694" s="34"/>
      <c r="T694" s="26">
        <v>44.989820827899997</v>
      </c>
      <c r="U694" s="27">
        <v>-107.142310599</v>
      </c>
      <c r="V694" s="141">
        <v>58</v>
      </c>
      <c r="W694" s="141">
        <v>85</v>
      </c>
      <c r="X694" s="142">
        <v>20</v>
      </c>
      <c r="Y694" s="143"/>
      <c r="Z694" s="135" t="s">
        <v>15</v>
      </c>
      <c r="AA694" s="87" t="s">
        <v>3206</v>
      </c>
      <c r="AB694" s="135" t="s">
        <v>321</v>
      </c>
      <c r="AC694" s="135"/>
      <c r="AD694" s="124" t="s">
        <v>2701</v>
      </c>
      <c r="AE694" s="125" t="s">
        <v>2702</v>
      </c>
      <c r="AF694" s="7" t="s">
        <v>983</v>
      </c>
      <c r="AG694" s="2">
        <v>13</v>
      </c>
      <c r="AH694" s="6" t="s">
        <v>899</v>
      </c>
      <c r="AI694" s="6" t="s">
        <v>836</v>
      </c>
      <c r="AO694" s="91" t="s">
        <v>2528</v>
      </c>
      <c r="AP694" s="2" t="s">
        <v>2741</v>
      </c>
      <c r="AQ694" s="141"/>
      <c r="AR694" s="107" t="s">
        <v>2570</v>
      </c>
      <c r="AS694" s="240"/>
      <c r="AT694" s="240"/>
      <c r="AU694" s="77"/>
      <c r="AV694" s="77"/>
      <c r="AW694" s="77"/>
      <c r="AX694" s="77"/>
      <c r="AY694" s="77"/>
      <c r="AZ694" s="77"/>
      <c r="BA694" s="77"/>
      <c r="BE694" s="198"/>
      <c r="BN694" s="135" t="s">
        <v>961</v>
      </c>
      <c r="BO694" s="139"/>
      <c r="BR694" s="17"/>
      <c r="BU694" s="77"/>
      <c r="BV694" s="77"/>
      <c r="BW694" s="77"/>
      <c r="BX694" s="77"/>
      <c r="BY694" s="77"/>
      <c r="BZ694" s="77"/>
      <c r="CA694" s="77" t="s">
        <v>854</v>
      </c>
    </row>
    <row r="695" spans="1:80" x14ac:dyDescent="0.25">
      <c r="A695" s="96">
        <f t="shared" si="36"/>
        <v>689</v>
      </c>
      <c r="B695" s="134" t="s">
        <v>471</v>
      </c>
      <c r="D695" s="134" t="s">
        <v>2697</v>
      </c>
      <c r="E695" s="134" t="s">
        <v>2726</v>
      </c>
      <c r="F695" s="1">
        <f t="shared" ref="F695:F703" si="39">F694+1</f>
        <v>447</v>
      </c>
      <c r="G695" s="86">
        <v>42991</v>
      </c>
      <c r="H695" s="87" t="s">
        <v>2698</v>
      </c>
      <c r="I695" s="134"/>
      <c r="J695" s="134" t="s">
        <v>51</v>
      </c>
      <c r="K695" s="134" t="s">
        <v>14</v>
      </c>
      <c r="L695" s="87"/>
      <c r="M695" s="131" t="s">
        <v>2570</v>
      </c>
      <c r="N695" s="107"/>
      <c r="P695" s="87" t="str">
        <f>IF(COUNTIF(L695:O695,"=*")&gt;1,"Multiple", IF(L695="P","Surface",IF(M695="P", "Underground",IF(N695="P", "Placer", IF(O695="P", "Solution","")))))</f>
        <v>Underground</v>
      </c>
      <c r="Q695" s="95" t="s">
        <v>2768</v>
      </c>
      <c r="R695" s="93" t="s">
        <v>2570</v>
      </c>
      <c r="S695" s="33"/>
      <c r="T695" s="12">
        <v>43.735401912100002</v>
      </c>
      <c r="U695" s="13">
        <v>-108.41067566</v>
      </c>
      <c r="V695" s="144">
        <v>44</v>
      </c>
      <c r="W695" s="144">
        <v>96</v>
      </c>
      <c r="X695" s="137">
        <v>32</v>
      </c>
      <c r="Y695" s="138"/>
      <c r="Z695" s="134" t="s">
        <v>92</v>
      </c>
      <c r="AA695" s="87" t="s">
        <v>3205</v>
      </c>
      <c r="AB695" s="134" t="s">
        <v>45</v>
      </c>
      <c r="AC695" s="134" t="s">
        <v>7</v>
      </c>
      <c r="AD695" s="124" t="s">
        <v>2701</v>
      </c>
      <c r="AE695" s="125" t="s">
        <v>2702</v>
      </c>
      <c r="AF695" s="6" t="s">
        <v>1632</v>
      </c>
      <c r="AG695" s="1">
        <v>4</v>
      </c>
      <c r="AH695" s="6" t="s">
        <v>831</v>
      </c>
      <c r="AI695" s="6" t="s">
        <v>846</v>
      </c>
      <c r="AJ695" s="107"/>
      <c r="AO695" s="88" t="s">
        <v>2528</v>
      </c>
      <c r="AQ695" s="136"/>
      <c r="AR695" s="107" t="s">
        <v>2570</v>
      </c>
      <c r="AS695" s="6" t="s">
        <v>1633</v>
      </c>
      <c r="AT695" s="6" t="s">
        <v>1633</v>
      </c>
      <c r="BE695" s="184"/>
      <c r="BG695" s="107"/>
      <c r="BJ695" s="107"/>
      <c r="BN695" s="167"/>
      <c r="BO695" s="131" t="s">
        <v>2785</v>
      </c>
      <c r="BU695" s="76"/>
      <c r="BV695" s="76"/>
      <c r="BW695" s="76"/>
      <c r="BX695" s="76"/>
      <c r="BY695" s="76"/>
      <c r="BZ695" s="76"/>
      <c r="CA695" s="76" t="s">
        <v>1631</v>
      </c>
      <c r="CB695" s="107"/>
    </row>
    <row r="696" spans="1:80" ht="30" x14ac:dyDescent="0.25">
      <c r="A696" s="96">
        <f t="shared" si="36"/>
        <v>690</v>
      </c>
      <c r="B696" s="134" t="s">
        <v>472</v>
      </c>
      <c r="D696" s="134" t="s">
        <v>2697</v>
      </c>
      <c r="E696" s="134" t="s">
        <v>2726</v>
      </c>
      <c r="F696" s="1">
        <f t="shared" si="39"/>
        <v>448</v>
      </c>
      <c r="G696" s="86">
        <v>42991</v>
      </c>
      <c r="H696" s="87" t="s">
        <v>2698</v>
      </c>
      <c r="I696" s="134"/>
      <c r="J696" s="134" t="s">
        <v>231</v>
      </c>
      <c r="K696" s="134" t="s">
        <v>16</v>
      </c>
      <c r="L696" s="87"/>
      <c r="M696" s="131" t="s">
        <v>2570</v>
      </c>
      <c r="N696" s="107"/>
      <c r="P696" s="87" t="str">
        <f>IF(COUNTIF(L696:O696,"=*")&gt;1,"Multiple", IF(L696="P","Surface",IF(M696="P", "Underground",IF(N696="P", "Placer", IF(O696="P", "Solution","")))))</f>
        <v>Underground</v>
      </c>
      <c r="Q696" s="95" t="s">
        <v>11</v>
      </c>
      <c r="R696" s="93" t="s">
        <v>2570</v>
      </c>
      <c r="S696" s="33"/>
      <c r="T696" s="12">
        <v>42.8770469265</v>
      </c>
      <c r="U696" s="13">
        <v>-104.98761087699999</v>
      </c>
      <c r="V696" s="144">
        <v>34</v>
      </c>
      <c r="W696" s="144">
        <v>68</v>
      </c>
      <c r="X696" s="137">
        <v>35</v>
      </c>
      <c r="Y696" s="138"/>
      <c r="Z696" s="134" t="s">
        <v>88</v>
      </c>
      <c r="AA696" s="87" t="s">
        <v>3206</v>
      </c>
      <c r="AB696" s="134" t="s">
        <v>22</v>
      </c>
      <c r="AC696" s="134" t="s">
        <v>7</v>
      </c>
      <c r="AD696" s="124" t="s">
        <v>2701</v>
      </c>
      <c r="AE696" s="125" t="s">
        <v>2702</v>
      </c>
      <c r="AG696" s="1">
        <v>5</v>
      </c>
      <c r="AH696" s="6" t="s">
        <v>899</v>
      </c>
      <c r="AI696" s="6" t="s">
        <v>836</v>
      </c>
      <c r="AJ696" s="107"/>
      <c r="AO696" s="88" t="s">
        <v>2528</v>
      </c>
      <c r="AQ696" s="136"/>
      <c r="AR696" s="107" t="s">
        <v>2570</v>
      </c>
      <c r="AS696" s="167" t="s">
        <v>3048</v>
      </c>
      <c r="AT696" s="167" t="s">
        <v>3049</v>
      </c>
      <c r="AU696" s="76">
        <v>1910</v>
      </c>
      <c r="AV696" s="76">
        <v>1910</v>
      </c>
      <c r="AW696" s="76">
        <v>1910</v>
      </c>
      <c r="AX696" s="76">
        <v>1912</v>
      </c>
      <c r="AY696" s="76">
        <v>1933</v>
      </c>
      <c r="AZ696" s="76">
        <v>1933</v>
      </c>
      <c r="BA696" s="76">
        <v>1933</v>
      </c>
      <c r="BE696" s="184">
        <v>8054</v>
      </c>
      <c r="BF696" s="97"/>
      <c r="BG696" s="107"/>
      <c r="BJ696" s="107"/>
      <c r="BM696" s="1" t="s">
        <v>2705</v>
      </c>
      <c r="BN696" s="167" t="s">
        <v>1634</v>
      </c>
      <c r="BO696" s="131" t="s">
        <v>7</v>
      </c>
      <c r="BU696" s="76"/>
      <c r="BV696" s="76"/>
      <c r="BW696" s="76"/>
      <c r="BX696" s="76"/>
      <c r="BY696" s="76"/>
      <c r="BZ696" s="76"/>
      <c r="CA696" s="76"/>
      <c r="CB696" s="107"/>
    </row>
    <row r="697" spans="1:80" s="2" customFormat="1" ht="30" x14ac:dyDescent="0.25">
      <c r="A697" s="96">
        <f t="shared" si="36"/>
        <v>691</v>
      </c>
      <c r="B697" s="135" t="s">
        <v>472</v>
      </c>
      <c r="C697" s="77" t="s">
        <v>1635</v>
      </c>
      <c r="D697" s="92" t="s">
        <v>2575</v>
      </c>
      <c r="E697" s="135"/>
      <c r="F697" s="2">
        <v>448</v>
      </c>
      <c r="G697" s="89">
        <v>42991</v>
      </c>
      <c r="H697" s="79" t="s">
        <v>2698</v>
      </c>
      <c r="I697" s="135"/>
      <c r="J697" s="135" t="s">
        <v>231</v>
      </c>
      <c r="K697" s="135" t="s">
        <v>16</v>
      </c>
      <c r="L697" s="79"/>
      <c r="M697" s="139"/>
      <c r="N697" s="78"/>
      <c r="P697" s="79" t="str">
        <f>IF(COUNTIF(L697:O697,"=*")&gt;1,"Multiple", IF(L697="P","Surface",IF(M697="P", "Underground",IF(N697="P", "Placer", IF(O697="P", "Solution","")))))</f>
        <v/>
      </c>
      <c r="Q697" s="95" t="s">
        <v>2486</v>
      </c>
      <c r="R697" s="90" t="s">
        <v>2570</v>
      </c>
      <c r="S697" s="34"/>
      <c r="T697" s="26">
        <v>42.8770469265</v>
      </c>
      <c r="U697" s="27">
        <v>-104.98761087699999</v>
      </c>
      <c r="V697" s="145">
        <v>34</v>
      </c>
      <c r="W697" s="145">
        <v>68</v>
      </c>
      <c r="X697" s="142">
        <v>35</v>
      </c>
      <c r="Y697" s="143"/>
      <c r="Z697" s="135" t="s">
        <v>88</v>
      </c>
      <c r="AA697" s="87" t="s">
        <v>3206</v>
      </c>
      <c r="AB697" s="135" t="s">
        <v>22</v>
      </c>
      <c r="AC697" s="135" t="s">
        <v>7</v>
      </c>
      <c r="AD697" s="124" t="s">
        <v>2701</v>
      </c>
      <c r="AE697" s="125" t="s">
        <v>2702</v>
      </c>
      <c r="AF697" s="7"/>
      <c r="AG697" s="2">
        <v>5</v>
      </c>
      <c r="AH697" s="6" t="s">
        <v>899</v>
      </c>
      <c r="AI697" s="6" t="s">
        <v>836</v>
      </c>
      <c r="AJ697" s="78"/>
      <c r="AO697" s="91" t="s">
        <v>2528</v>
      </c>
      <c r="AQ697" s="141"/>
      <c r="AR697" s="107" t="s">
        <v>2570</v>
      </c>
      <c r="AS697" s="167" t="s">
        <v>3048</v>
      </c>
      <c r="AT697" s="167" t="s">
        <v>3049</v>
      </c>
      <c r="AU697" s="76">
        <v>1910</v>
      </c>
      <c r="AV697" s="76">
        <v>1910</v>
      </c>
      <c r="AW697" s="76">
        <v>1910</v>
      </c>
      <c r="AX697" s="76">
        <v>1912</v>
      </c>
      <c r="AY697" s="76">
        <v>1933</v>
      </c>
      <c r="AZ697" s="76">
        <v>1933</v>
      </c>
      <c r="BA697" s="76">
        <v>1933</v>
      </c>
      <c r="BE697" s="186"/>
      <c r="BF697" s="92"/>
      <c r="BG697" s="78"/>
      <c r="BJ697" s="78"/>
      <c r="BN697" s="168" t="s">
        <v>1634</v>
      </c>
      <c r="BO697" s="139" t="s">
        <v>7</v>
      </c>
      <c r="BU697" s="77">
        <v>7808</v>
      </c>
      <c r="BV697" s="77">
        <v>9.99</v>
      </c>
      <c r="BW697" s="77">
        <v>27.65</v>
      </c>
      <c r="BX697" s="77">
        <v>1.03</v>
      </c>
      <c r="BY697" s="77">
        <v>26.7</v>
      </c>
      <c r="BZ697" s="77">
        <v>35.659999999999997</v>
      </c>
      <c r="CA697" s="77" t="s">
        <v>830</v>
      </c>
      <c r="CB697" s="78"/>
    </row>
    <row r="698" spans="1:80" x14ac:dyDescent="0.25">
      <c r="A698" s="96">
        <f t="shared" si="36"/>
        <v>692</v>
      </c>
      <c r="B698" s="134" t="s">
        <v>736</v>
      </c>
      <c r="D698" s="134" t="s">
        <v>2697</v>
      </c>
      <c r="E698" s="134" t="s">
        <v>2726</v>
      </c>
      <c r="F698" s="1">
        <f>F696+1</f>
        <v>449</v>
      </c>
      <c r="G698" s="86">
        <v>42991</v>
      </c>
      <c r="H698" s="87" t="s">
        <v>2698</v>
      </c>
      <c r="I698" s="134" t="s">
        <v>722</v>
      </c>
      <c r="J698" s="134" t="s">
        <v>13</v>
      </c>
      <c r="K698" s="134" t="s">
        <v>14</v>
      </c>
      <c r="L698" s="87"/>
      <c r="M698" s="131" t="s">
        <v>2570</v>
      </c>
      <c r="N698" s="107"/>
      <c r="P698" s="87" t="str">
        <f>IF(COUNTIF(L698:O698,"=*")&gt;1,"Multiple", IF(L698="P","Surface",IF(M698="P", "Underground",IF(N698="P", "Placer", IF(O698="P", "Solution","")))))</f>
        <v>Underground</v>
      </c>
      <c r="Q698" s="95" t="s">
        <v>11</v>
      </c>
      <c r="R698" s="93" t="s">
        <v>2570</v>
      </c>
      <c r="S698" s="33"/>
      <c r="T698" s="12">
        <v>44.343704497700003</v>
      </c>
      <c r="U698" s="13">
        <v>-108.98300000099999</v>
      </c>
      <c r="V698" s="144">
        <v>51</v>
      </c>
      <c r="W698" s="144">
        <v>101</v>
      </c>
      <c r="X698" s="137">
        <v>34</v>
      </c>
      <c r="Y698" s="138"/>
      <c r="Z698" s="134" t="s">
        <v>12</v>
      </c>
      <c r="AA698" s="87" t="s">
        <v>3205</v>
      </c>
      <c r="AB698" s="134" t="s">
        <v>22</v>
      </c>
      <c r="AC698" s="134" t="s">
        <v>7</v>
      </c>
      <c r="AD698" s="124" t="s">
        <v>2701</v>
      </c>
      <c r="AE698" s="125" t="s">
        <v>2702</v>
      </c>
      <c r="AH698" s="6" t="s">
        <v>831</v>
      </c>
      <c r="AI698" s="6" t="s">
        <v>846</v>
      </c>
      <c r="AJ698" s="107"/>
      <c r="AO698" s="88" t="s">
        <v>2528</v>
      </c>
      <c r="AQ698" s="136"/>
      <c r="AR698" s="107" t="s">
        <v>2570</v>
      </c>
      <c r="AS698" s="6" t="s">
        <v>1636</v>
      </c>
      <c r="AT698" s="6" t="s">
        <v>1636</v>
      </c>
      <c r="BE698" s="184"/>
      <c r="BG698" s="107"/>
      <c r="BJ698" s="107"/>
      <c r="BO698" s="131" t="s">
        <v>2878</v>
      </c>
      <c r="BU698" s="76"/>
      <c r="BV698" s="76"/>
      <c r="BW698" s="76"/>
      <c r="BX698" s="76"/>
      <c r="BY698" s="76"/>
      <c r="BZ698" s="76"/>
      <c r="CA698" s="76"/>
      <c r="CB698" s="107"/>
    </row>
    <row r="699" spans="1:80" ht="30" x14ac:dyDescent="0.25">
      <c r="A699" s="96">
        <f t="shared" si="36"/>
        <v>693</v>
      </c>
      <c r="B699" s="134" t="s">
        <v>473</v>
      </c>
      <c r="D699" s="134" t="s">
        <v>2697</v>
      </c>
      <c r="E699" s="134" t="s">
        <v>2726</v>
      </c>
      <c r="F699" s="1">
        <f t="shared" si="39"/>
        <v>450</v>
      </c>
      <c r="G699" s="86">
        <v>42991</v>
      </c>
      <c r="H699" s="87" t="s">
        <v>2698</v>
      </c>
      <c r="I699" s="134" t="s">
        <v>1637</v>
      </c>
      <c r="J699" s="134" t="s">
        <v>3</v>
      </c>
      <c r="K699" s="134" t="s">
        <v>14</v>
      </c>
      <c r="L699" s="87"/>
      <c r="M699" s="131" t="s">
        <v>2570</v>
      </c>
      <c r="N699" s="107"/>
      <c r="P699" s="87" t="str">
        <f>IF(COUNTIF(L699:O699,"=*")&gt;1,"Multiple", IF(L699="P","Surface",IF(M699="P", "Underground",IF(N699="P", "Placer", IF(O699="P", "Solution","")))))</f>
        <v>Underground</v>
      </c>
      <c r="Q699" s="95" t="s">
        <v>2768</v>
      </c>
      <c r="R699" s="93" t="s">
        <v>2570</v>
      </c>
      <c r="S699" s="33"/>
      <c r="T699" s="12">
        <v>44.277153063599997</v>
      </c>
      <c r="U699" s="13">
        <v>-107.95860793999999</v>
      </c>
      <c r="V699" s="144">
        <v>50</v>
      </c>
      <c r="W699" s="144">
        <v>92</v>
      </c>
      <c r="X699" s="137">
        <v>30</v>
      </c>
      <c r="Y699" s="138"/>
      <c r="Z699" s="134" t="s">
        <v>50</v>
      </c>
      <c r="AA699" s="87" t="s">
        <v>3205</v>
      </c>
      <c r="AB699" s="134" t="s">
        <v>45</v>
      </c>
      <c r="AC699" s="134" t="s">
        <v>7</v>
      </c>
      <c r="AD699" s="124" t="s">
        <v>2701</v>
      </c>
      <c r="AE699" s="125" t="s">
        <v>2702</v>
      </c>
      <c r="AG699" s="1">
        <v>7</v>
      </c>
      <c r="AH699" s="6" t="s">
        <v>899</v>
      </c>
      <c r="AI699" s="6" t="s">
        <v>836</v>
      </c>
      <c r="AJ699" s="107"/>
      <c r="AO699" s="88" t="s">
        <v>2528</v>
      </c>
      <c r="AQ699" s="136"/>
      <c r="AR699" s="107" t="s">
        <v>2570</v>
      </c>
      <c r="AS699" s="6" t="s">
        <v>3032</v>
      </c>
      <c r="AT699" s="6" t="s">
        <v>3050</v>
      </c>
      <c r="AU699" s="76">
        <v>1934</v>
      </c>
      <c r="AV699" s="76">
        <v>1935</v>
      </c>
      <c r="AW699" s="76">
        <v>1936</v>
      </c>
      <c r="AX699" s="76">
        <v>1939</v>
      </c>
      <c r="AY699" s="76">
        <v>1940</v>
      </c>
      <c r="AZ699" s="76">
        <v>1943</v>
      </c>
      <c r="BA699" s="76">
        <v>1943</v>
      </c>
      <c r="BE699" s="197"/>
      <c r="BG699" s="107"/>
      <c r="BJ699" s="107"/>
      <c r="BO699" s="131" t="s">
        <v>2714</v>
      </c>
      <c r="BU699" s="76"/>
      <c r="BV699" s="76"/>
      <c r="BW699" s="76"/>
      <c r="BX699" s="76"/>
      <c r="BY699" s="76"/>
      <c r="BZ699" s="76"/>
      <c r="CA699" s="76" t="s">
        <v>888</v>
      </c>
      <c r="CB699" s="107"/>
    </row>
    <row r="700" spans="1:80" x14ac:dyDescent="0.25">
      <c r="A700" s="96">
        <f t="shared" si="36"/>
        <v>694</v>
      </c>
      <c r="B700" s="134" t="s">
        <v>474</v>
      </c>
      <c r="D700" s="134" t="s">
        <v>2697</v>
      </c>
      <c r="E700" s="134" t="s">
        <v>2726</v>
      </c>
      <c r="F700" s="1">
        <f t="shared" si="39"/>
        <v>451</v>
      </c>
      <c r="G700" s="86">
        <v>42991</v>
      </c>
      <c r="H700" s="87" t="s">
        <v>2698</v>
      </c>
      <c r="I700" s="134" t="s">
        <v>604</v>
      </c>
      <c r="J700" s="134" t="s">
        <v>77</v>
      </c>
      <c r="K700" s="134" t="s">
        <v>522</v>
      </c>
      <c r="L700" s="87"/>
      <c r="M700" s="131" t="s">
        <v>2570</v>
      </c>
      <c r="N700" s="107"/>
      <c r="P700" s="87" t="str">
        <f>IF(COUNTIF(L700:O700,"=*")&gt;1,"Multiple", IF(L700="P","Surface",IF(M700="P", "Underground",IF(N700="P", "Placer", IF(O700="P", "Solution","")))))</f>
        <v>Underground</v>
      </c>
      <c r="Q700" s="95" t="s">
        <v>11</v>
      </c>
      <c r="R700" s="93" t="s">
        <v>2570</v>
      </c>
      <c r="S700" s="33"/>
      <c r="T700" s="12">
        <v>41.747987059700002</v>
      </c>
      <c r="U700" s="13">
        <v>-107.282541912</v>
      </c>
      <c r="V700" s="144">
        <v>21</v>
      </c>
      <c r="W700" s="144">
        <v>88</v>
      </c>
      <c r="X700" s="137">
        <v>36</v>
      </c>
      <c r="Y700" s="138"/>
      <c r="Z700" s="134" t="s">
        <v>8</v>
      </c>
      <c r="AA700" s="87" t="s">
        <v>3206</v>
      </c>
      <c r="AB700" s="134" t="s">
        <v>22</v>
      </c>
      <c r="AC700" s="134" t="s">
        <v>7</v>
      </c>
      <c r="AD700" s="124" t="s">
        <v>2701</v>
      </c>
      <c r="AE700" s="125" t="s">
        <v>2702</v>
      </c>
      <c r="AH700" s="6" t="s">
        <v>831</v>
      </c>
      <c r="AI700" s="6" t="s">
        <v>846</v>
      </c>
      <c r="AJ700" s="107"/>
      <c r="AO700" s="88" t="s">
        <v>2528</v>
      </c>
      <c r="AQ700" s="136"/>
      <c r="AR700" s="107" t="s">
        <v>2570</v>
      </c>
      <c r="AS700" s="6" t="s">
        <v>3051</v>
      </c>
      <c r="AT700" s="6" t="s">
        <v>3052</v>
      </c>
      <c r="AU700" s="76">
        <v>1925</v>
      </c>
      <c r="AV700" s="76">
        <v>1939</v>
      </c>
      <c r="AW700" s="76">
        <v>1941</v>
      </c>
      <c r="AX700" s="76">
        <v>1942</v>
      </c>
      <c r="BA700" s="76">
        <v>1942</v>
      </c>
      <c r="BE700" s="184"/>
      <c r="BG700" s="107"/>
      <c r="BJ700" s="107"/>
      <c r="BO700" s="131" t="s">
        <v>7</v>
      </c>
      <c r="BR700" s="15" t="s">
        <v>1638</v>
      </c>
      <c r="BU700" s="76"/>
      <c r="BV700" s="76"/>
      <c r="BW700" s="76"/>
      <c r="BX700" s="76"/>
      <c r="BY700" s="76"/>
      <c r="BZ700" s="76"/>
      <c r="CA700" s="76"/>
      <c r="CB700" s="107"/>
    </row>
    <row r="701" spans="1:80" x14ac:dyDescent="0.25">
      <c r="A701" s="96">
        <f t="shared" si="36"/>
        <v>695</v>
      </c>
      <c r="B701" s="134" t="s">
        <v>1640</v>
      </c>
      <c r="D701" s="134" t="s">
        <v>2697</v>
      </c>
      <c r="E701" s="134" t="s">
        <v>2726</v>
      </c>
      <c r="F701" s="1">
        <f t="shared" si="39"/>
        <v>452</v>
      </c>
      <c r="G701" s="86">
        <v>42991</v>
      </c>
      <c r="H701" s="87" t="s">
        <v>2698</v>
      </c>
      <c r="I701" s="134" t="s">
        <v>258</v>
      </c>
      <c r="J701" s="134" t="s">
        <v>154</v>
      </c>
      <c r="K701" s="134" t="s">
        <v>16</v>
      </c>
      <c r="L701" s="87"/>
      <c r="M701" s="131" t="s">
        <v>2570</v>
      </c>
      <c r="N701" s="107"/>
      <c r="P701" s="87" t="str">
        <f>IF(COUNTIF(L701:O701,"=*")&gt;1,"Multiple", IF(L701="P","Surface",IF(M701="P", "Underground",IF(N701="P", "Placer", IF(O701="P", "Solution","")))))</f>
        <v>Underground</v>
      </c>
      <c r="Q701" s="95" t="s">
        <v>2768</v>
      </c>
      <c r="R701" s="93" t="s">
        <v>2570</v>
      </c>
      <c r="S701" s="33"/>
      <c r="T701" s="12">
        <v>44.5138593589</v>
      </c>
      <c r="U701" s="13">
        <v>-105.96382996299999</v>
      </c>
      <c r="V701" s="144">
        <v>52</v>
      </c>
      <c r="W701" s="144">
        <v>76</v>
      </c>
      <c r="X701" s="137">
        <v>2</v>
      </c>
      <c r="Y701" s="138"/>
      <c r="Z701" s="134" t="s">
        <v>30</v>
      </c>
      <c r="AA701" s="87" t="s">
        <v>3206</v>
      </c>
      <c r="AB701" s="134" t="s">
        <v>5</v>
      </c>
      <c r="AC701" s="134" t="s">
        <v>7</v>
      </c>
      <c r="AD701" s="124" t="s">
        <v>2701</v>
      </c>
      <c r="AE701" s="125" t="s">
        <v>2702</v>
      </c>
      <c r="AH701" s="6" t="s">
        <v>805</v>
      </c>
      <c r="AI701" s="6" t="s">
        <v>835</v>
      </c>
      <c r="AJ701" s="107"/>
      <c r="AO701" s="88" t="s">
        <v>2528</v>
      </c>
      <c r="AQ701" s="136"/>
      <c r="AR701" s="107" t="s">
        <v>2570</v>
      </c>
      <c r="BE701" s="184"/>
      <c r="BG701" s="107"/>
      <c r="BJ701" s="107"/>
      <c r="BN701" s="6" t="s">
        <v>1639</v>
      </c>
      <c r="BO701" s="131" t="s">
        <v>7</v>
      </c>
      <c r="BU701" s="76"/>
      <c r="BV701" s="76"/>
      <c r="BW701" s="76"/>
      <c r="BX701" s="76"/>
      <c r="BY701" s="76"/>
      <c r="BZ701" s="76"/>
      <c r="CA701" s="76" t="s">
        <v>854</v>
      </c>
      <c r="CB701" s="107"/>
    </row>
    <row r="702" spans="1:80" x14ac:dyDescent="0.25">
      <c r="A702" s="96">
        <f t="shared" si="36"/>
        <v>696</v>
      </c>
      <c r="B702" s="134" t="s">
        <v>477</v>
      </c>
      <c r="D702" s="134" t="s">
        <v>2697</v>
      </c>
      <c r="E702" s="134" t="s">
        <v>2726</v>
      </c>
      <c r="F702" s="1">
        <f t="shared" si="39"/>
        <v>453</v>
      </c>
      <c r="G702" s="86">
        <v>42991</v>
      </c>
      <c r="H702" s="87" t="s">
        <v>2698</v>
      </c>
      <c r="I702" s="134" t="s">
        <v>1641</v>
      </c>
      <c r="J702" s="134" t="s">
        <v>77</v>
      </c>
      <c r="K702" s="134" t="s">
        <v>522</v>
      </c>
      <c r="L702" s="87"/>
      <c r="M702" s="131" t="s">
        <v>2570</v>
      </c>
      <c r="N702" s="107"/>
      <c r="P702" s="87" t="str">
        <f>IF(COUNTIF(L702:O702,"=*")&gt;1,"Multiple", IF(L702="P","Surface",IF(M702="P", "Underground",IF(N702="P", "Placer", IF(O702="P", "Solution","")))))</f>
        <v>Underground</v>
      </c>
      <c r="Q702" s="95" t="s">
        <v>11</v>
      </c>
      <c r="R702" s="93" t="s">
        <v>2570</v>
      </c>
      <c r="S702" s="33"/>
      <c r="T702" s="12">
        <v>41.025225387299997</v>
      </c>
      <c r="U702" s="13">
        <v>-107.41157092900001</v>
      </c>
      <c r="V702" s="144">
        <v>12</v>
      </c>
      <c r="W702" s="144">
        <v>89</v>
      </c>
      <c r="X702" s="137">
        <v>9</v>
      </c>
      <c r="Y702" s="138"/>
      <c r="Z702" s="134" t="s">
        <v>8</v>
      </c>
      <c r="AA702" s="87" t="s">
        <v>3206</v>
      </c>
      <c r="AB702" s="134" t="s">
        <v>22</v>
      </c>
      <c r="AC702" s="134" t="s">
        <v>7</v>
      </c>
      <c r="AD702" s="124" t="s">
        <v>2701</v>
      </c>
      <c r="AE702" s="125" t="s">
        <v>2702</v>
      </c>
      <c r="AH702" s="18" t="s">
        <v>831</v>
      </c>
      <c r="AI702" s="6" t="s">
        <v>846</v>
      </c>
      <c r="AJ702" s="107"/>
      <c r="AO702" s="88" t="s">
        <v>2528</v>
      </c>
      <c r="AQ702" s="136"/>
      <c r="AR702" s="107" t="s">
        <v>2570</v>
      </c>
      <c r="BE702" s="184"/>
      <c r="BG702" s="107"/>
      <c r="BJ702" s="107"/>
      <c r="BO702" s="131" t="s">
        <v>7</v>
      </c>
      <c r="BU702" s="76"/>
      <c r="BV702" s="76"/>
      <c r="BW702" s="76"/>
      <c r="BX702" s="76"/>
      <c r="BY702" s="76"/>
      <c r="BZ702" s="76"/>
      <c r="CA702" s="76"/>
      <c r="CB702" s="107"/>
    </row>
    <row r="703" spans="1:80" x14ac:dyDescent="0.25">
      <c r="A703" s="96">
        <f t="shared" si="36"/>
        <v>697</v>
      </c>
      <c r="B703" s="134" t="s">
        <v>476</v>
      </c>
      <c r="D703" s="134" t="s">
        <v>2697</v>
      </c>
      <c r="E703" s="134" t="s">
        <v>2726</v>
      </c>
      <c r="F703" s="1">
        <f t="shared" si="39"/>
        <v>454</v>
      </c>
      <c r="G703" s="86">
        <v>42991</v>
      </c>
      <c r="H703" s="87" t="s">
        <v>2698</v>
      </c>
      <c r="I703" s="134"/>
      <c r="J703" s="134" t="s">
        <v>2391</v>
      </c>
      <c r="K703" s="134" t="s">
        <v>65</v>
      </c>
      <c r="L703" s="87"/>
      <c r="M703" s="131" t="s">
        <v>2570</v>
      </c>
      <c r="N703" s="107"/>
      <c r="P703" s="87" t="str">
        <f>IF(COUNTIF(L703:O703,"=*")&gt;1,"Multiple", IF(L703="P","Surface",IF(M703="P", "Underground",IF(N703="P", "Placer", IF(O703="P", "Solution","")))))</f>
        <v>Underground</v>
      </c>
      <c r="Q703" s="95" t="s">
        <v>11</v>
      </c>
      <c r="R703" s="93" t="s">
        <v>2570</v>
      </c>
      <c r="S703" s="33"/>
      <c r="T703" s="12">
        <v>42.654733113699997</v>
      </c>
      <c r="U703" s="13">
        <v>-106.628221276</v>
      </c>
      <c r="V703" s="144">
        <v>31</v>
      </c>
      <c r="W703" s="144">
        <v>82</v>
      </c>
      <c r="X703" s="137">
        <v>14</v>
      </c>
      <c r="Y703" s="138"/>
      <c r="Z703" s="134" t="s">
        <v>52</v>
      </c>
      <c r="AA703" s="87" t="s">
        <v>3205</v>
      </c>
      <c r="AB703" s="134" t="s">
        <v>22</v>
      </c>
      <c r="AC703" s="134" t="s">
        <v>7</v>
      </c>
      <c r="AD703" s="124" t="s">
        <v>2701</v>
      </c>
      <c r="AE703" s="125" t="s">
        <v>2702</v>
      </c>
      <c r="AF703" s="6" t="s">
        <v>2394</v>
      </c>
      <c r="AG703" s="1">
        <v>6.25</v>
      </c>
      <c r="AH703" s="6" t="s">
        <v>13</v>
      </c>
      <c r="AI703" s="6" t="s">
        <v>846</v>
      </c>
      <c r="AJ703" s="107"/>
      <c r="AO703" s="88" t="s">
        <v>2528</v>
      </c>
      <c r="AQ703" s="136"/>
      <c r="AR703" s="107" t="s">
        <v>2570</v>
      </c>
      <c r="AS703" s="6" t="s">
        <v>2393</v>
      </c>
      <c r="AT703" s="6" t="s">
        <v>2393</v>
      </c>
      <c r="AU703" s="76">
        <v>1909</v>
      </c>
      <c r="AV703" s="76">
        <v>1910</v>
      </c>
      <c r="BA703" s="76">
        <v>1910</v>
      </c>
      <c r="BE703" s="184">
        <v>275</v>
      </c>
      <c r="BF703" s="97"/>
      <c r="BG703" s="107"/>
      <c r="BJ703" s="107"/>
      <c r="BM703" s="1" t="s">
        <v>2705</v>
      </c>
      <c r="BO703" s="131" t="s">
        <v>2890</v>
      </c>
      <c r="BR703" s="15" t="s">
        <v>1642</v>
      </c>
      <c r="BU703" s="76"/>
      <c r="BV703" s="76"/>
      <c r="BW703" s="76"/>
      <c r="BX703" s="76"/>
      <c r="BY703" s="76"/>
      <c r="BZ703" s="76"/>
      <c r="CA703" s="76"/>
      <c r="CB703" s="107"/>
    </row>
    <row r="704" spans="1:80" s="2" customFormat="1" x14ac:dyDescent="0.25">
      <c r="A704" s="96">
        <f t="shared" si="36"/>
        <v>698</v>
      </c>
      <c r="B704" s="135" t="s">
        <v>476</v>
      </c>
      <c r="C704" s="77" t="s">
        <v>2392</v>
      </c>
      <c r="D704" s="92" t="s">
        <v>2575</v>
      </c>
      <c r="E704" s="135"/>
      <c r="F704" s="2">
        <v>454</v>
      </c>
      <c r="G704" s="89">
        <v>42991</v>
      </c>
      <c r="H704" s="79" t="s">
        <v>2698</v>
      </c>
      <c r="I704" s="135"/>
      <c r="J704" s="135" t="s">
        <v>2391</v>
      </c>
      <c r="K704" s="135" t="s">
        <v>65</v>
      </c>
      <c r="L704" s="79"/>
      <c r="M704" s="139"/>
      <c r="N704" s="78"/>
      <c r="P704" s="79" t="str">
        <f>IF(COUNTIF(L704:O704,"=*")&gt;1,"Multiple", IF(L704="P","Surface",IF(M704="P", "Underground",IF(N704="P", "Placer", IF(O704="P", "Solution","")))))</f>
        <v/>
      </c>
      <c r="Q704" s="95" t="s">
        <v>2486</v>
      </c>
      <c r="R704" s="90" t="s">
        <v>2570</v>
      </c>
      <c r="S704" s="34"/>
      <c r="T704" s="26">
        <v>42.654733113699997</v>
      </c>
      <c r="U704" s="27">
        <v>-106.628221276</v>
      </c>
      <c r="V704" s="145">
        <v>31</v>
      </c>
      <c r="W704" s="145">
        <v>82</v>
      </c>
      <c r="X704" s="142">
        <v>14</v>
      </c>
      <c r="Y704" s="143"/>
      <c r="Z704" s="135" t="s">
        <v>52</v>
      </c>
      <c r="AA704" s="87" t="s">
        <v>3205</v>
      </c>
      <c r="AB704" s="135" t="s">
        <v>22</v>
      </c>
      <c r="AC704" s="135" t="s">
        <v>7</v>
      </c>
      <c r="AD704" s="124" t="s">
        <v>2701</v>
      </c>
      <c r="AE704" s="125" t="s">
        <v>2702</v>
      </c>
      <c r="AF704" s="7" t="s">
        <v>2394</v>
      </c>
      <c r="AG704" s="2">
        <v>6.25</v>
      </c>
      <c r="AH704" s="6" t="s">
        <v>13</v>
      </c>
      <c r="AI704" s="6" t="s">
        <v>846</v>
      </c>
      <c r="AJ704" s="78">
        <v>25</v>
      </c>
      <c r="AK704" s="7">
        <v>8</v>
      </c>
      <c r="AO704" s="91" t="s">
        <v>2528</v>
      </c>
      <c r="AQ704" s="141"/>
      <c r="AR704" s="107" t="s">
        <v>2570</v>
      </c>
      <c r="AS704" s="7" t="s">
        <v>2393</v>
      </c>
      <c r="AT704" s="7" t="s">
        <v>2393</v>
      </c>
      <c r="AU704" s="77">
        <v>1909</v>
      </c>
      <c r="AV704" s="77">
        <v>1910</v>
      </c>
      <c r="AW704" s="77"/>
      <c r="AX704" s="77"/>
      <c r="AY704" s="77"/>
      <c r="AZ704" s="77"/>
      <c r="BA704" s="77">
        <v>1910</v>
      </c>
      <c r="BE704" s="186"/>
      <c r="BF704" s="92"/>
      <c r="BG704" s="78"/>
      <c r="BJ704" s="78"/>
      <c r="BO704" s="139" t="s">
        <v>2890</v>
      </c>
      <c r="BR704" s="17" t="s">
        <v>1642</v>
      </c>
      <c r="BU704" s="77">
        <v>7898</v>
      </c>
      <c r="BV704" s="77">
        <v>5.36</v>
      </c>
      <c r="BW704" s="77">
        <v>29.5</v>
      </c>
      <c r="BX704" s="77">
        <v>0.47</v>
      </c>
      <c r="BY704" s="77">
        <v>27.48</v>
      </c>
      <c r="BZ704" s="77">
        <v>37.659999999999997</v>
      </c>
      <c r="CA704" s="77" t="s">
        <v>854</v>
      </c>
      <c r="CB704" s="78"/>
    </row>
    <row r="705" spans="1:80" x14ac:dyDescent="0.25">
      <c r="A705" s="96">
        <f t="shared" si="36"/>
        <v>699</v>
      </c>
      <c r="B705" s="134" t="s">
        <v>478</v>
      </c>
      <c r="D705" s="134" t="s">
        <v>61</v>
      </c>
      <c r="E705" s="134" t="s">
        <v>2726</v>
      </c>
      <c r="F705" s="1">
        <f>F703+1</f>
        <v>455</v>
      </c>
      <c r="G705" s="86">
        <v>42991</v>
      </c>
      <c r="H705" s="87" t="s">
        <v>2698</v>
      </c>
      <c r="I705" s="134"/>
      <c r="J705" s="134" t="s">
        <v>15</v>
      </c>
      <c r="K705" s="134" t="s">
        <v>16</v>
      </c>
      <c r="L705" s="87"/>
      <c r="M705" s="131" t="s">
        <v>2570</v>
      </c>
      <c r="N705" s="107"/>
      <c r="P705" s="87" t="str">
        <f>IF(COUNTIF(L705:O705,"=*")&gt;1,"Multiple", IF(L705="P","Surface",IF(M705="P", "Underground",IF(N705="P", "Placer", IF(O705="P", "Solution","")))))</f>
        <v>Underground</v>
      </c>
      <c r="Q705" s="95" t="s">
        <v>2765</v>
      </c>
      <c r="R705" s="93" t="s">
        <v>2570</v>
      </c>
      <c r="S705" s="33"/>
      <c r="T705" s="12">
        <v>44.754709181000003</v>
      </c>
      <c r="U705" s="13">
        <v>-106.901269696</v>
      </c>
      <c r="V705" s="144">
        <v>55</v>
      </c>
      <c r="W705" s="144">
        <v>83</v>
      </c>
      <c r="X705" s="137">
        <v>7</v>
      </c>
      <c r="Y705" s="138"/>
      <c r="Z705" s="134" t="s">
        <v>15</v>
      </c>
      <c r="AA705" s="87" t="s">
        <v>3205</v>
      </c>
      <c r="AB705" s="134" t="s">
        <v>2766</v>
      </c>
      <c r="AC705" s="134" t="s">
        <v>7</v>
      </c>
      <c r="AD705" s="124" t="s">
        <v>2701</v>
      </c>
      <c r="AE705" s="125" t="s">
        <v>2702</v>
      </c>
      <c r="AG705" s="1">
        <v>10</v>
      </c>
      <c r="AH705" s="6" t="s">
        <v>805</v>
      </c>
      <c r="AI705" s="6" t="s">
        <v>835</v>
      </c>
      <c r="AJ705" s="107"/>
      <c r="AO705" s="88" t="s">
        <v>2528</v>
      </c>
      <c r="AQ705" s="136"/>
      <c r="AR705" s="107" t="s">
        <v>2856</v>
      </c>
      <c r="BE705" s="184"/>
      <c r="BG705" s="107"/>
      <c r="BJ705" s="107"/>
      <c r="BO705" s="131" t="s">
        <v>2773</v>
      </c>
      <c r="BU705" s="76"/>
      <c r="BV705" s="76"/>
      <c r="BW705" s="76"/>
      <c r="BX705" s="76"/>
      <c r="BY705" s="76"/>
      <c r="BZ705" s="76"/>
      <c r="CA705" s="76"/>
      <c r="CB705" s="107"/>
    </row>
    <row r="706" spans="1:80" s="2" customFormat="1" x14ac:dyDescent="0.25">
      <c r="A706" s="96">
        <f t="shared" si="36"/>
        <v>700</v>
      </c>
      <c r="B706" s="135" t="s">
        <v>478</v>
      </c>
      <c r="C706" s="77" t="s">
        <v>2460</v>
      </c>
      <c r="D706" s="92" t="s">
        <v>2575</v>
      </c>
      <c r="E706" s="135"/>
      <c r="F706" s="2">
        <f>F704+1</f>
        <v>455</v>
      </c>
      <c r="G706" s="89">
        <v>42991</v>
      </c>
      <c r="H706" s="79" t="s">
        <v>2698</v>
      </c>
      <c r="I706" s="135"/>
      <c r="J706" s="135" t="s">
        <v>15</v>
      </c>
      <c r="K706" s="135" t="s">
        <v>16</v>
      </c>
      <c r="L706" s="79"/>
      <c r="M706" s="139"/>
      <c r="N706" s="78"/>
      <c r="P706" s="79" t="str">
        <f>IF(COUNTIF(L706:O706,"=*")&gt;1,"Multiple", IF(L706="P","Surface",IF(M706="P", "Underground",IF(N706="P", "Placer", IF(O706="P", "Solution","")))))</f>
        <v/>
      </c>
      <c r="Q706" s="95" t="s">
        <v>2486</v>
      </c>
      <c r="R706" s="90" t="s">
        <v>2570</v>
      </c>
      <c r="S706" s="34"/>
      <c r="T706" s="26">
        <v>44.754709181000003</v>
      </c>
      <c r="U706" s="27">
        <v>-106.901269696</v>
      </c>
      <c r="V706" s="145">
        <v>55</v>
      </c>
      <c r="W706" s="145">
        <v>83</v>
      </c>
      <c r="X706" s="142">
        <v>7</v>
      </c>
      <c r="Y706" s="143"/>
      <c r="Z706" s="135" t="s">
        <v>15</v>
      </c>
      <c r="AA706" s="87" t="s">
        <v>3205</v>
      </c>
      <c r="AB706" s="135" t="s">
        <v>5</v>
      </c>
      <c r="AC706" s="135" t="s">
        <v>7</v>
      </c>
      <c r="AD706" s="124" t="s">
        <v>2701</v>
      </c>
      <c r="AE706" s="125" t="s">
        <v>2702</v>
      </c>
      <c r="AF706" s="7"/>
      <c r="AG706" s="2">
        <v>10</v>
      </c>
      <c r="AH706" s="6" t="s">
        <v>805</v>
      </c>
      <c r="AI706" s="6" t="s">
        <v>835</v>
      </c>
      <c r="AJ706" s="78"/>
      <c r="AO706" s="91" t="s">
        <v>2528</v>
      </c>
      <c r="AQ706" s="141"/>
      <c r="AR706" s="107" t="s">
        <v>2856</v>
      </c>
      <c r="AS706" s="7"/>
      <c r="AT706" s="7"/>
      <c r="AU706" s="77"/>
      <c r="AV706" s="77"/>
      <c r="AW706" s="77"/>
      <c r="AX706" s="77"/>
      <c r="AY706" s="77"/>
      <c r="AZ706" s="77"/>
      <c r="BA706" s="77"/>
      <c r="BE706" s="186"/>
      <c r="BG706" s="78"/>
      <c r="BJ706" s="78"/>
      <c r="BN706" s="7"/>
      <c r="BO706" s="139" t="s">
        <v>2773</v>
      </c>
      <c r="BU706" s="77">
        <v>8230</v>
      </c>
      <c r="BV706" s="77">
        <v>11.54</v>
      </c>
      <c r="BW706" s="77">
        <v>22.35</v>
      </c>
      <c r="BX706" s="77">
        <v>2.67</v>
      </c>
      <c r="BY706" s="77">
        <v>31.41</v>
      </c>
      <c r="BZ706" s="77">
        <v>34.700000000000003</v>
      </c>
      <c r="CA706" s="77" t="s">
        <v>854</v>
      </c>
      <c r="CB706" s="78"/>
    </row>
    <row r="707" spans="1:80" x14ac:dyDescent="0.25">
      <c r="A707" s="96">
        <f t="shared" si="36"/>
        <v>701</v>
      </c>
      <c r="B707" s="134" t="s">
        <v>1643</v>
      </c>
      <c r="D707" s="134" t="s">
        <v>2697</v>
      </c>
      <c r="E707" s="134" t="s">
        <v>2726</v>
      </c>
      <c r="F707" s="1">
        <f>F705+1</f>
        <v>456</v>
      </c>
      <c r="G707" s="86">
        <v>42991</v>
      </c>
      <c r="H707" s="87" t="s">
        <v>2698</v>
      </c>
      <c r="I707" s="134" t="s">
        <v>1644</v>
      </c>
      <c r="J707" s="134" t="s">
        <v>77</v>
      </c>
      <c r="K707" s="134" t="s">
        <v>78</v>
      </c>
      <c r="L707" s="131" t="s">
        <v>2570</v>
      </c>
      <c r="N707" s="107"/>
      <c r="P707" s="87" t="str">
        <f>IF(COUNTIF(L707:O707,"=*")&gt;1,"Multiple", IF(L707="P","Surface",IF(M707="P", "Underground",IF(N707="P", "Placer", IF(O707="P", "Solution","")))))</f>
        <v>Surface</v>
      </c>
      <c r="Q707" s="95" t="s">
        <v>3181</v>
      </c>
      <c r="R707" s="93" t="s">
        <v>2570</v>
      </c>
      <c r="S707" s="33"/>
      <c r="T707" s="12">
        <v>41.678753437300003</v>
      </c>
      <c r="U707" s="13">
        <v>-107.49963326699999</v>
      </c>
      <c r="V707" s="136">
        <v>20</v>
      </c>
      <c r="W707" s="136">
        <v>90</v>
      </c>
      <c r="X707" s="137">
        <v>26</v>
      </c>
      <c r="Y707" s="138"/>
      <c r="Z707" s="134" t="s">
        <v>8</v>
      </c>
      <c r="AA707" s="87" t="s">
        <v>3205</v>
      </c>
      <c r="AB707" s="134" t="s">
        <v>80</v>
      </c>
      <c r="AC707" s="134"/>
      <c r="AD707" s="124" t="s">
        <v>2701</v>
      </c>
      <c r="AE707" s="125" t="s">
        <v>2702</v>
      </c>
      <c r="AF707" s="6" t="s">
        <v>1645</v>
      </c>
      <c r="AG707" s="203">
        <v>11</v>
      </c>
      <c r="AH707" s="6" t="s">
        <v>1361</v>
      </c>
      <c r="AI707" s="6" t="s">
        <v>836</v>
      </c>
      <c r="AJ707" s="107"/>
      <c r="AM707" s="203"/>
      <c r="AN707" s="203"/>
      <c r="AO707" s="88" t="s">
        <v>2528</v>
      </c>
      <c r="AP707" s="203"/>
      <c r="AQ707" s="136"/>
      <c r="AR707" s="107" t="s">
        <v>2570</v>
      </c>
      <c r="AS707" s="6" t="s">
        <v>908</v>
      </c>
      <c r="AT707" s="6" t="s">
        <v>908</v>
      </c>
      <c r="AU707" s="76">
        <v>1983</v>
      </c>
      <c r="AV707" s="76">
        <v>1983</v>
      </c>
      <c r="BA707" s="76">
        <v>1983</v>
      </c>
      <c r="BE707" s="184"/>
      <c r="BG707" s="107"/>
      <c r="BJ707" s="107"/>
      <c r="BN707" s="134" t="s">
        <v>961</v>
      </c>
      <c r="BO707" s="131" t="s">
        <v>3160</v>
      </c>
      <c r="BR707" s="15" t="s">
        <v>1656</v>
      </c>
      <c r="BS707" s="15" t="s">
        <v>1657</v>
      </c>
      <c r="BU707" s="207"/>
      <c r="BV707" s="207"/>
      <c r="BW707" s="207"/>
      <c r="BX707" s="207"/>
      <c r="BY707" s="207"/>
      <c r="BZ707" s="207"/>
      <c r="CA707" s="76"/>
      <c r="CB707" s="107"/>
    </row>
    <row r="708" spans="1:80" s="2" customFormat="1" x14ac:dyDescent="0.25">
      <c r="A708" s="96">
        <f t="shared" si="36"/>
        <v>702</v>
      </c>
      <c r="B708" s="135" t="s">
        <v>1643</v>
      </c>
      <c r="C708" s="77" t="s">
        <v>2460</v>
      </c>
      <c r="D708" s="92" t="s">
        <v>2575</v>
      </c>
      <c r="E708" s="135"/>
      <c r="F708" s="2">
        <f>F706+1</f>
        <v>456</v>
      </c>
      <c r="G708" s="89">
        <v>42991</v>
      </c>
      <c r="H708" s="79" t="s">
        <v>2698</v>
      </c>
      <c r="I708" s="135" t="s">
        <v>1644</v>
      </c>
      <c r="J708" s="135" t="s">
        <v>77</v>
      </c>
      <c r="K708" s="135" t="s">
        <v>78</v>
      </c>
      <c r="L708" s="139"/>
      <c r="M708" s="77"/>
      <c r="N708" s="78"/>
      <c r="P708" s="79" t="str">
        <f>IF(COUNTIF(L708:O708,"=*")&gt;1,"Multiple", IF(L708="P","Surface",IF(M708="P", "Underground",IF(N708="P", "Placer", IF(O708="P", "Solution","")))))</f>
        <v/>
      </c>
      <c r="Q708" s="95" t="s">
        <v>2486</v>
      </c>
      <c r="R708" s="90" t="s">
        <v>2570</v>
      </c>
      <c r="S708" s="34"/>
      <c r="T708" s="26">
        <v>41.678753437300003</v>
      </c>
      <c r="U708" s="27">
        <v>-107.49963326699999</v>
      </c>
      <c r="V708" s="141">
        <v>20</v>
      </c>
      <c r="W708" s="141">
        <v>90</v>
      </c>
      <c r="X708" s="142">
        <v>26</v>
      </c>
      <c r="Y708" s="143"/>
      <c r="Z708" s="135" t="s">
        <v>8</v>
      </c>
      <c r="AA708" s="87" t="s">
        <v>3205</v>
      </c>
      <c r="AB708" s="135" t="s">
        <v>80</v>
      </c>
      <c r="AC708" s="135"/>
      <c r="AD708" s="124" t="s">
        <v>2701</v>
      </c>
      <c r="AE708" s="125" t="s">
        <v>2702</v>
      </c>
      <c r="AF708" s="7" t="s">
        <v>1645</v>
      </c>
      <c r="AG708" s="205">
        <v>11</v>
      </c>
      <c r="AH708" s="6" t="s">
        <v>1361</v>
      </c>
      <c r="AI708" s="6" t="s">
        <v>836</v>
      </c>
      <c r="AJ708" s="78"/>
      <c r="AM708" s="205"/>
      <c r="AN708" s="205"/>
      <c r="AO708" s="91" t="s">
        <v>2528</v>
      </c>
      <c r="AP708" s="205"/>
      <c r="AQ708" s="141"/>
      <c r="AR708" s="107" t="s">
        <v>2570</v>
      </c>
      <c r="AS708" s="7" t="s">
        <v>908</v>
      </c>
      <c r="AT708" s="7" t="s">
        <v>908</v>
      </c>
      <c r="AU708" s="77">
        <v>1983</v>
      </c>
      <c r="AV708" s="77">
        <v>1983</v>
      </c>
      <c r="AW708" s="77"/>
      <c r="AX708" s="77"/>
      <c r="AY708" s="77"/>
      <c r="AZ708" s="77"/>
      <c r="BA708" s="77">
        <v>1983</v>
      </c>
      <c r="BE708" s="186"/>
      <c r="BG708" s="78"/>
      <c r="BJ708" s="78"/>
      <c r="BN708" s="135" t="s">
        <v>961</v>
      </c>
      <c r="BO708" s="139" t="s">
        <v>3160</v>
      </c>
      <c r="BR708" s="17" t="s">
        <v>1656</v>
      </c>
      <c r="BS708" s="17" t="s">
        <v>1657</v>
      </c>
      <c r="BU708" s="212">
        <v>8356</v>
      </c>
      <c r="BV708" s="212">
        <v>7.8</v>
      </c>
      <c r="BW708" s="212">
        <v>26.3</v>
      </c>
      <c r="BX708" s="212">
        <v>0.5</v>
      </c>
      <c r="BY708" s="212"/>
      <c r="BZ708" s="212"/>
      <c r="CA708" s="77" t="s">
        <v>854</v>
      </c>
      <c r="CB708" s="78"/>
    </row>
    <row r="709" spans="1:80" s="2" customFormat="1" x14ac:dyDescent="0.25">
      <c r="A709" s="96">
        <f t="shared" si="36"/>
        <v>703</v>
      </c>
      <c r="B709" s="135" t="s">
        <v>1643</v>
      </c>
      <c r="C709" s="77" t="s">
        <v>2462</v>
      </c>
      <c r="D709" s="92" t="s">
        <v>2575</v>
      </c>
      <c r="E709" s="134"/>
      <c r="F709" s="1">
        <v>456</v>
      </c>
      <c r="G709" s="86">
        <v>42991</v>
      </c>
      <c r="H709" s="87" t="s">
        <v>2698</v>
      </c>
      <c r="I709" s="135" t="s">
        <v>1644</v>
      </c>
      <c r="J709" s="135" t="s">
        <v>77</v>
      </c>
      <c r="K709" s="135" t="s">
        <v>78</v>
      </c>
      <c r="L709" s="131"/>
      <c r="P709" s="87" t="str">
        <f>IF(COUNTIF(L709:O709,"=*")&gt;1,"Multiple", IF(L709="P","Surface",IF(M709="P", "Underground",IF(N709="P", "Placer", IF(O709="P", "Solution","")))))</f>
        <v/>
      </c>
      <c r="Q709" s="95" t="s">
        <v>2486</v>
      </c>
      <c r="R709" s="93" t="s">
        <v>2570</v>
      </c>
      <c r="S709" s="33"/>
      <c r="T709" s="12">
        <v>41.678753437300003</v>
      </c>
      <c r="U709" s="13">
        <v>-107.49963326699999</v>
      </c>
      <c r="V709" s="141">
        <v>20</v>
      </c>
      <c r="W709" s="141">
        <v>90</v>
      </c>
      <c r="X709" s="142">
        <v>26</v>
      </c>
      <c r="Y709" s="143"/>
      <c r="Z709" s="135" t="s">
        <v>8</v>
      </c>
      <c r="AA709" s="87" t="s">
        <v>3205</v>
      </c>
      <c r="AB709" s="135" t="s">
        <v>80</v>
      </c>
      <c r="AC709" s="135"/>
      <c r="AD709" s="124" t="s">
        <v>2701</v>
      </c>
      <c r="AE709" s="125" t="s">
        <v>2702</v>
      </c>
      <c r="AF709" s="7" t="s">
        <v>1646</v>
      </c>
      <c r="AG709" s="205">
        <v>5</v>
      </c>
      <c r="AH709" s="6" t="s">
        <v>1361</v>
      </c>
      <c r="AI709" s="6" t="s">
        <v>836</v>
      </c>
      <c r="AM709" s="205"/>
      <c r="AN709" s="205"/>
      <c r="AO709" s="88" t="s">
        <v>2528</v>
      </c>
      <c r="AP709" s="205"/>
      <c r="AQ709" s="141"/>
      <c r="AR709" s="107" t="s">
        <v>2570</v>
      </c>
      <c r="AS709" s="7"/>
      <c r="AT709" s="7"/>
      <c r="AU709" s="77"/>
      <c r="AV709" s="77"/>
      <c r="AW709" s="77"/>
      <c r="AX709" s="77"/>
      <c r="AY709" s="77"/>
      <c r="AZ709" s="77"/>
      <c r="BA709" s="77"/>
      <c r="BE709" s="186"/>
      <c r="BN709" s="135" t="s">
        <v>961</v>
      </c>
      <c r="BO709" s="139" t="s">
        <v>3160</v>
      </c>
      <c r="BU709" s="212">
        <v>8448</v>
      </c>
      <c r="BV709" s="212">
        <v>6.2</v>
      </c>
      <c r="BW709" s="212">
        <v>27.1</v>
      </c>
      <c r="BX709" s="212">
        <v>0.4</v>
      </c>
      <c r="BY709" s="212"/>
      <c r="BZ709" s="212"/>
      <c r="CA709" s="77" t="s">
        <v>854</v>
      </c>
    </row>
    <row r="710" spans="1:80" s="2" customFormat="1" x14ac:dyDescent="0.25">
      <c r="A710" s="96">
        <f t="shared" si="36"/>
        <v>704</v>
      </c>
      <c r="B710" s="135" t="s">
        <v>1643</v>
      </c>
      <c r="C710" s="77" t="s">
        <v>2750</v>
      </c>
      <c r="D710" s="92" t="s">
        <v>2575</v>
      </c>
      <c r="E710" s="134"/>
      <c r="F710" s="1">
        <v>456</v>
      </c>
      <c r="G710" s="86">
        <v>42991</v>
      </c>
      <c r="H710" s="87" t="s">
        <v>2698</v>
      </c>
      <c r="I710" s="135" t="s">
        <v>1644</v>
      </c>
      <c r="J710" s="135" t="s">
        <v>77</v>
      </c>
      <c r="K710" s="135" t="s">
        <v>78</v>
      </c>
      <c r="L710" s="131"/>
      <c r="P710" s="87" t="str">
        <f>IF(COUNTIF(L710:O710,"=*")&gt;1,"Multiple", IF(L710="P","Surface",IF(M710="P", "Underground",IF(N710="P", "Placer", IF(O710="P", "Solution","")))))</f>
        <v/>
      </c>
      <c r="Q710" s="95" t="s">
        <v>2486</v>
      </c>
      <c r="R710" s="93" t="s">
        <v>2570</v>
      </c>
      <c r="S710" s="33"/>
      <c r="T710" s="12">
        <v>41.678753437300003</v>
      </c>
      <c r="U710" s="13">
        <v>-107.49963326699999</v>
      </c>
      <c r="V710" s="141">
        <v>20</v>
      </c>
      <c r="W710" s="141">
        <v>90</v>
      </c>
      <c r="X710" s="142">
        <v>26</v>
      </c>
      <c r="Y710" s="143"/>
      <c r="Z710" s="135" t="s">
        <v>8</v>
      </c>
      <c r="AA710" s="87" t="s">
        <v>3205</v>
      </c>
      <c r="AB710" s="135" t="s">
        <v>80</v>
      </c>
      <c r="AC710" s="135"/>
      <c r="AD710" s="124" t="s">
        <v>2701</v>
      </c>
      <c r="AE710" s="125" t="s">
        <v>2702</v>
      </c>
      <c r="AF710" s="7" t="s">
        <v>1647</v>
      </c>
      <c r="AG710" s="229">
        <v>6</v>
      </c>
      <c r="AH710" s="6" t="s">
        <v>1361</v>
      </c>
      <c r="AI710" s="6" t="s">
        <v>836</v>
      </c>
      <c r="AM710" s="229"/>
      <c r="AN710" s="229"/>
      <c r="AO710" s="88" t="s">
        <v>2528</v>
      </c>
      <c r="AP710" s="229"/>
      <c r="AQ710" s="141"/>
      <c r="AR710" s="107" t="s">
        <v>2570</v>
      </c>
      <c r="AS710" s="7"/>
      <c r="AT710" s="7"/>
      <c r="AU710" s="77"/>
      <c r="AV710" s="77"/>
      <c r="AW710" s="77"/>
      <c r="AX710" s="77"/>
      <c r="AY710" s="77"/>
      <c r="AZ710" s="77"/>
      <c r="BA710" s="77"/>
      <c r="BE710" s="186"/>
      <c r="BN710" s="135" t="s">
        <v>961</v>
      </c>
      <c r="BO710" s="139" t="s">
        <v>3160</v>
      </c>
      <c r="BR710" s="2" t="s">
        <v>807</v>
      </c>
      <c r="BU710" s="221">
        <v>7745</v>
      </c>
      <c r="BV710" s="221">
        <v>12.2</v>
      </c>
      <c r="BW710" s="221">
        <v>24.9</v>
      </c>
      <c r="BX710" s="221">
        <v>1.19</v>
      </c>
      <c r="BY710" s="221"/>
      <c r="BZ710" s="221"/>
      <c r="CA710" s="77" t="s">
        <v>854</v>
      </c>
    </row>
    <row r="711" spans="1:80" s="2" customFormat="1" x14ac:dyDescent="0.25">
      <c r="A711" s="96">
        <f t="shared" si="36"/>
        <v>705</v>
      </c>
      <c r="B711" s="135" t="s">
        <v>1643</v>
      </c>
      <c r="C711" s="77" t="s">
        <v>2461</v>
      </c>
      <c r="D711" s="92" t="s">
        <v>2575</v>
      </c>
      <c r="E711" s="134"/>
      <c r="F711" s="1">
        <v>456</v>
      </c>
      <c r="G711" s="86">
        <v>42991</v>
      </c>
      <c r="H711" s="87" t="s">
        <v>2698</v>
      </c>
      <c r="I711" s="135" t="s">
        <v>1644</v>
      </c>
      <c r="J711" s="135" t="s">
        <v>77</v>
      </c>
      <c r="K711" s="135" t="s">
        <v>78</v>
      </c>
      <c r="L711" s="131"/>
      <c r="P711" s="87" t="str">
        <f>IF(COUNTIF(L711:O711,"=*")&gt;1,"Multiple", IF(L711="P","Surface",IF(M711="P", "Underground",IF(N711="P", "Placer", IF(O711="P", "Solution","")))))</f>
        <v/>
      </c>
      <c r="Q711" s="95" t="s">
        <v>2486</v>
      </c>
      <c r="R711" s="93" t="s">
        <v>2570</v>
      </c>
      <c r="S711" s="33"/>
      <c r="T711" s="12">
        <v>41.678753437300003</v>
      </c>
      <c r="U711" s="13">
        <v>-107.49963326699999</v>
      </c>
      <c r="V711" s="141">
        <v>20</v>
      </c>
      <c r="W711" s="141">
        <v>90</v>
      </c>
      <c r="X711" s="142">
        <v>26</v>
      </c>
      <c r="Y711" s="143"/>
      <c r="Z711" s="135" t="s">
        <v>8</v>
      </c>
      <c r="AA711" s="87" t="s">
        <v>3205</v>
      </c>
      <c r="AB711" s="135" t="s">
        <v>80</v>
      </c>
      <c r="AC711" s="135"/>
      <c r="AD711" s="124" t="s">
        <v>2701</v>
      </c>
      <c r="AE711" s="125" t="s">
        <v>2702</v>
      </c>
      <c r="AF711" s="7" t="s">
        <v>1648</v>
      </c>
      <c r="AG711" s="229">
        <v>6</v>
      </c>
      <c r="AH711" s="6" t="s">
        <v>1361</v>
      </c>
      <c r="AI711" s="6" t="s">
        <v>836</v>
      </c>
      <c r="AM711" s="229"/>
      <c r="AN711" s="229"/>
      <c r="AO711" s="88" t="s">
        <v>2528</v>
      </c>
      <c r="AP711" s="229"/>
      <c r="AQ711" s="141"/>
      <c r="AR711" s="107" t="s">
        <v>2570</v>
      </c>
      <c r="AS711" s="7"/>
      <c r="AT711" s="7"/>
      <c r="AU711" s="77"/>
      <c r="AV711" s="77"/>
      <c r="AW711" s="77"/>
      <c r="AX711" s="77"/>
      <c r="AY711" s="77"/>
      <c r="AZ711" s="77"/>
      <c r="BA711" s="77"/>
      <c r="BE711" s="186"/>
      <c r="BN711" s="135" t="s">
        <v>961</v>
      </c>
      <c r="BO711" s="139" t="s">
        <v>3160</v>
      </c>
      <c r="BU711" s="221">
        <v>8482</v>
      </c>
      <c r="BV711" s="221">
        <v>5.4</v>
      </c>
      <c r="BW711" s="221">
        <v>26.7</v>
      </c>
      <c r="BX711" s="221">
        <v>0.4</v>
      </c>
      <c r="BY711" s="221"/>
      <c r="BZ711" s="221"/>
      <c r="CA711" s="77" t="s">
        <v>854</v>
      </c>
    </row>
    <row r="712" spans="1:80" s="2" customFormat="1" x14ac:dyDescent="0.25">
      <c r="A712" s="96">
        <f t="shared" si="36"/>
        <v>706</v>
      </c>
      <c r="B712" s="135" t="s">
        <v>1643</v>
      </c>
      <c r="C712" s="77" t="s">
        <v>2749</v>
      </c>
      <c r="D712" s="92" t="s">
        <v>2575</v>
      </c>
      <c r="E712" s="134"/>
      <c r="F712" s="1">
        <v>456</v>
      </c>
      <c r="G712" s="86">
        <v>42991</v>
      </c>
      <c r="H712" s="87" t="s">
        <v>2698</v>
      </c>
      <c r="I712" s="135" t="s">
        <v>1644</v>
      </c>
      <c r="J712" s="135" t="s">
        <v>77</v>
      </c>
      <c r="K712" s="135" t="s">
        <v>78</v>
      </c>
      <c r="L712" s="131"/>
      <c r="P712" s="87" t="str">
        <f>IF(COUNTIF(L712:O712,"=*")&gt;1,"Multiple", IF(L712="P","Surface",IF(M712="P", "Underground",IF(N712="P", "Placer", IF(O712="P", "Solution","")))))</f>
        <v/>
      </c>
      <c r="Q712" s="95" t="s">
        <v>2486</v>
      </c>
      <c r="R712" s="93" t="s">
        <v>2570</v>
      </c>
      <c r="S712" s="33"/>
      <c r="T712" s="12">
        <v>41.678753437300003</v>
      </c>
      <c r="U712" s="13">
        <v>-107.49963326699999</v>
      </c>
      <c r="V712" s="141">
        <v>20</v>
      </c>
      <c r="W712" s="141">
        <v>90</v>
      </c>
      <c r="X712" s="142">
        <v>26</v>
      </c>
      <c r="Y712" s="143"/>
      <c r="Z712" s="135" t="s">
        <v>8</v>
      </c>
      <c r="AA712" s="87" t="s">
        <v>3205</v>
      </c>
      <c r="AB712" s="135" t="s">
        <v>80</v>
      </c>
      <c r="AC712" s="135"/>
      <c r="AD712" s="124" t="s">
        <v>2701</v>
      </c>
      <c r="AE712" s="125" t="s">
        <v>2702</v>
      </c>
      <c r="AF712" s="7" t="s">
        <v>1649</v>
      </c>
      <c r="AG712" s="229">
        <v>9</v>
      </c>
      <c r="AH712" s="6" t="s">
        <v>1361</v>
      </c>
      <c r="AI712" s="6" t="s">
        <v>836</v>
      </c>
      <c r="AM712" s="229"/>
      <c r="AN712" s="229"/>
      <c r="AO712" s="88" t="s">
        <v>2528</v>
      </c>
      <c r="AP712" s="229"/>
      <c r="AQ712" s="141"/>
      <c r="AR712" s="107" t="s">
        <v>2570</v>
      </c>
      <c r="AS712" s="7"/>
      <c r="AT712" s="7"/>
      <c r="AU712" s="77"/>
      <c r="AV712" s="77"/>
      <c r="AW712" s="77"/>
      <c r="AX712" s="77"/>
      <c r="AY712" s="77"/>
      <c r="AZ712" s="77"/>
      <c r="BA712" s="77"/>
      <c r="BE712" s="186"/>
      <c r="BN712" s="135" t="s">
        <v>961</v>
      </c>
      <c r="BO712" s="139" t="s">
        <v>3160</v>
      </c>
      <c r="BU712" s="221">
        <v>9362</v>
      </c>
      <c r="BV712" s="221">
        <v>5.8</v>
      </c>
      <c r="BW712" s="221">
        <v>21</v>
      </c>
      <c r="BX712" s="221">
        <v>0.52</v>
      </c>
      <c r="BY712" s="221"/>
      <c r="BZ712" s="221"/>
      <c r="CA712" s="77" t="s">
        <v>839</v>
      </c>
    </row>
    <row r="713" spans="1:80" s="2" customFormat="1" x14ac:dyDescent="0.25">
      <c r="A713" s="96">
        <f t="shared" ref="A713:A776" si="40">A712+1</f>
        <v>707</v>
      </c>
      <c r="B713" s="135" t="s">
        <v>1643</v>
      </c>
      <c r="C713" s="77" t="s">
        <v>2754</v>
      </c>
      <c r="D713" s="92" t="s">
        <v>2575</v>
      </c>
      <c r="E713" s="134"/>
      <c r="F713" s="1">
        <v>456</v>
      </c>
      <c r="G713" s="86">
        <v>42991</v>
      </c>
      <c r="H713" s="87" t="s">
        <v>2698</v>
      </c>
      <c r="I713" s="135" t="s">
        <v>1644</v>
      </c>
      <c r="J713" s="135" t="s">
        <v>77</v>
      </c>
      <c r="K713" s="135" t="s">
        <v>78</v>
      </c>
      <c r="L713" s="131"/>
      <c r="P713" s="87" t="str">
        <f>IF(COUNTIF(L713:O713,"=*")&gt;1,"Multiple", IF(L713="P","Surface",IF(M713="P", "Underground",IF(N713="P", "Placer", IF(O713="P", "Solution","")))))</f>
        <v/>
      </c>
      <c r="Q713" s="95" t="s">
        <v>2486</v>
      </c>
      <c r="R713" s="93" t="s">
        <v>2570</v>
      </c>
      <c r="S713" s="33"/>
      <c r="T713" s="12">
        <v>41.678753437300003</v>
      </c>
      <c r="U713" s="13">
        <v>-107.49963326699999</v>
      </c>
      <c r="V713" s="141">
        <v>20</v>
      </c>
      <c r="W713" s="141">
        <v>90</v>
      </c>
      <c r="X713" s="142">
        <v>26</v>
      </c>
      <c r="Y713" s="143"/>
      <c r="Z713" s="135" t="s">
        <v>8</v>
      </c>
      <c r="AA713" s="87" t="s">
        <v>3205</v>
      </c>
      <c r="AB713" s="135" t="s">
        <v>80</v>
      </c>
      <c r="AC713" s="135"/>
      <c r="AD713" s="124" t="s">
        <v>2701</v>
      </c>
      <c r="AE713" s="125" t="s">
        <v>2702</v>
      </c>
      <c r="AF713" s="7" t="s">
        <v>1650</v>
      </c>
      <c r="AG713" s="229">
        <v>7</v>
      </c>
      <c r="AH713" s="6" t="s">
        <v>1361</v>
      </c>
      <c r="AI713" s="6" t="s">
        <v>836</v>
      </c>
      <c r="AM713" s="229"/>
      <c r="AN713" s="229"/>
      <c r="AO713" s="88" t="s">
        <v>2528</v>
      </c>
      <c r="AP713" s="229"/>
      <c r="AQ713" s="141"/>
      <c r="AR713" s="107" t="s">
        <v>2570</v>
      </c>
      <c r="AS713" s="7"/>
      <c r="AT713" s="7"/>
      <c r="AU713" s="77"/>
      <c r="AV713" s="77"/>
      <c r="AW713" s="77"/>
      <c r="AX713" s="77"/>
      <c r="AY713" s="77"/>
      <c r="AZ713" s="77"/>
      <c r="BA713" s="77"/>
      <c r="BE713" s="186"/>
      <c r="BN713" s="135" t="s">
        <v>961</v>
      </c>
      <c r="BO713" s="139" t="s">
        <v>3160</v>
      </c>
      <c r="BU713" s="221">
        <v>9504</v>
      </c>
      <c r="BV713" s="221">
        <v>5.0999999999999996</v>
      </c>
      <c r="BW713" s="221">
        <v>19.8</v>
      </c>
      <c r="BX713" s="221">
        <v>0.34</v>
      </c>
      <c r="BY713" s="221"/>
      <c r="BZ713" s="221"/>
      <c r="CA713" s="77" t="s">
        <v>839</v>
      </c>
    </row>
    <row r="714" spans="1:80" s="2" customFormat="1" x14ac:dyDescent="0.25">
      <c r="A714" s="96">
        <f t="shared" si="40"/>
        <v>708</v>
      </c>
      <c r="B714" s="135" t="s">
        <v>1643</v>
      </c>
      <c r="C714" s="77" t="s">
        <v>2753</v>
      </c>
      <c r="D714" s="92" t="s">
        <v>2575</v>
      </c>
      <c r="E714" s="134"/>
      <c r="F714" s="1">
        <v>456</v>
      </c>
      <c r="G714" s="86">
        <v>42991</v>
      </c>
      <c r="H714" s="87" t="s">
        <v>2698</v>
      </c>
      <c r="I714" s="135" t="s">
        <v>1644</v>
      </c>
      <c r="J714" s="135" t="s">
        <v>77</v>
      </c>
      <c r="K714" s="135" t="s">
        <v>78</v>
      </c>
      <c r="L714" s="131"/>
      <c r="P714" s="87" t="str">
        <f>IF(COUNTIF(L714:O714,"=*")&gt;1,"Multiple", IF(L714="P","Surface",IF(M714="P", "Underground",IF(N714="P", "Placer", IF(O714="P", "Solution","")))))</f>
        <v/>
      </c>
      <c r="Q714" s="95" t="s">
        <v>2486</v>
      </c>
      <c r="R714" s="93" t="s">
        <v>2570</v>
      </c>
      <c r="S714" s="33"/>
      <c r="T714" s="12">
        <v>41.678753437300003</v>
      </c>
      <c r="U714" s="13">
        <v>-107.49963326699999</v>
      </c>
      <c r="V714" s="141">
        <v>20</v>
      </c>
      <c r="W714" s="141">
        <v>90</v>
      </c>
      <c r="X714" s="142">
        <v>26</v>
      </c>
      <c r="Y714" s="143"/>
      <c r="Z714" s="135" t="s">
        <v>8</v>
      </c>
      <c r="AA714" s="87" t="s">
        <v>3205</v>
      </c>
      <c r="AB714" s="135" t="s">
        <v>80</v>
      </c>
      <c r="AC714" s="135"/>
      <c r="AD714" s="124" t="s">
        <v>2701</v>
      </c>
      <c r="AE714" s="125" t="s">
        <v>2702</v>
      </c>
      <c r="AF714" s="7" t="s">
        <v>1651</v>
      </c>
      <c r="AG714" s="229">
        <v>9</v>
      </c>
      <c r="AH714" s="6" t="s">
        <v>1361</v>
      </c>
      <c r="AI714" s="6" t="s">
        <v>836</v>
      </c>
      <c r="AM714" s="229"/>
      <c r="AN714" s="229"/>
      <c r="AO714" s="88" t="s">
        <v>2528</v>
      </c>
      <c r="AP714" s="229"/>
      <c r="AQ714" s="141"/>
      <c r="AR714" s="107" t="s">
        <v>2570</v>
      </c>
      <c r="AS714" s="7"/>
      <c r="AT714" s="7"/>
      <c r="AU714" s="77"/>
      <c r="AV714" s="77"/>
      <c r="AW714" s="77"/>
      <c r="AX714" s="77"/>
      <c r="AY714" s="77"/>
      <c r="AZ714" s="77"/>
      <c r="BA714" s="77"/>
      <c r="BE714" s="186"/>
      <c r="BN714" s="135" t="s">
        <v>961</v>
      </c>
      <c r="BO714" s="139" t="s">
        <v>3160</v>
      </c>
      <c r="BU714" s="221">
        <v>8168</v>
      </c>
      <c r="BV714" s="221">
        <v>11.4</v>
      </c>
      <c r="BW714" s="221">
        <v>23.6</v>
      </c>
      <c r="BX714" s="221">
        <v>0.6</v>
      </c>
      <c r="BY714" s="221"/>
      <c r="BZ714" s="221"/>
      <c r="CA714" s="77" t="s">
        <v>854</v>
      </c>
    </row>
    <row r="715" spans="1:80" s="2" customFormat="1" x14ac:dyDescent="0.25">
      <c r="A715" s="96">
        <f t="shared" si="40"/>
        <v>709</v>
      </c>
      <c r="B715" s="135" t="s">
        <v>1643</v>
      </c>
      <c r="C715" s="77" t="s">
        <v>2755</v>
      </c>
      <c r="D715" s="92" t="s">
        <v>2575</v>
      </c>
      <c r="E715" s="134"/>
      <c r="F715" s="1">
        <v>456</v>
      </c>
      <c r="G715" s="86">
        <v>42991</v>
      </c>
      <c r="H715" s="87" t="s">
        <v>2698</v>
      </c>
      <c r="I715" s="135" t="s">
        <v>1644</v>
      </c>
      <c r="J715" s="135" t="s">
        <v>77</v>
      </c>
      <c r="K715" s="135" t="s">
        <v>78</v>
      </c>
      <c r="L715" s="131"/>
      <c r="P715" s="87" t="str">
        <f>IF(COUNTIF(L715:O715,"=*")&gt;1,"Multiple", IF(L715="P","Surface",IF(M715="P", "Underground",IF(N715="P", "Placer", IF(O715="P", "Solution","")))))</f>
        <v/>
      </c>
      <c r="Q715" s="95" t="s">
        <v>2486</v>
      </c>
      <c r="R715" s="93" t="s">
        <v>2570</v>
      </c>
      <c r="S715" s="33"/>
      <c r="T715" s="12">
        <v>41.678753437300003</v>
      </c>
      <c r="U715" s="13">
        <v>-107.49963326699999</v>
      </c>
      <c r="V715" s="141">
        <v>20</v>
      </c>
      <c r="W715" s="141">
        <v>90</v>
      </c>
      <c r="X715" s="142">
        <v>26</v>
      </c>
      <c r="Y715" s="143"/>
      <c r="Z715" s="135" t="s">
        <v>8</v>
      </c>
      <c r="AA715" s="87" t="s">
        <v>3205</v>
      </c>
      <c r="AB715" s="135" t="s">
        <v>80</v>
      </c>
      <c r="AC715" s="135"/>
      <c r="AD715" s="124" t="s">
        <v>2701</v>
      </c>
      <c r="AE715" s="125" t="s">
        <v>2702</v>
      </c>
      <c r="AF715" s="7" t="s">
        <v>1652</v>
      </c>
      <c r="AG715" s="229">
        <v>8</v>
      </c>
      <c r="AH715" s="6" t="s">
        <v>1361</v>
      </c>
      <c r="AI715" s="6" t="s">
        <v>836</v>
      </c>
      <c r="AM715" s="229"/>
      <c r="AN715" s="229"/>
      <c r="AO715" s="88" t="s">
        <v>2528</v>
      </c>
      <c r="AP715" s="229"/>
      <c r="AQ715" s="141"/>
      <c r="AR715" s="107" t="s">
        <v>2570</v>
      </c>
      <c r="AS715" s="7"/>
      <c r="AT715" s="7"/>
      <c r="AU715" s="77"/>
      <c r="AV715" s="77"/>
      <c r="AW715" s="77"/>
      <c r="AX715" s="77"/>
      <c r="AY715" s="77"/>
      <c r="AZ715" s="77"/>
      <c r="BA715" s="77"/>
      <c r="BE715" s="186"/>
      <c r="BN715" s="135" t="s">
        <v>961</v>
      </c>
      <c r="BO715" s="139" t="s">
        <v>3160</v>
      </c>
      <c r="BU715" s="221">
        <v>9646</v>
      </c>
      <c r="BV715" s="221">
        <v>7.6</v>
      </c>
      <c r="BW715" s="221">
        <v>17.8</v>
      </c>
      <c r="BX715" s="221">
        <v>0.48</v>
      </c>
      <c r="BY715" s="221"/>
      <c r="BZ715" s="221"/>
      <c r="CA715" s="77" t="s">
        <v>839</v>
      </c>
    </row>
    <row r="716" spans="1:80" s="2" customFormat="1" x14ac:dyDescent="0.25">
      <c r="A716" s="96">
        <f t="shared" si="40"/>
        <v>710</v>
      </c>
      <c r="B716" s="135" t="s">
        <v>1643</v>
      </c>
      <c r="C716" s="77" t="s">
        <v>2752</v>
      </c>
      <c r="D716" s="92" t="s">
        <v>2575</v>
      </c>
      <c r="E716" s="134"/>
      <c r="F716" s="1">
        <v>456</v>
      </c>
      <c r="G716" s="86">
        <v>42991</v>
      </c>
      <c r="H716" s="87" t="s">
        <v>2698</v>
      </c>
      <c r="I716" s="135" t="s">
        <v>1644</v>
      </c>
      <c r="J716" s="135" t="s">
        <v>77</v>
      </c>
      <c r="K716" s="135" t="s">
        <v>78</v>
      </c>
      <c r="L716" s="131"/>
      <c r="P716" s="87" t="str">
        <f>IF(COUNTIF(L716:O716,"=*")&gt;1,"Multiple", IF(L716="P","Surface",IF(M716="P", "Underground",IF(N716="P", "Placer", IF(O716="P", "Solution","")))))</f>
        <v/>
      </c>
      <c r="Q716" s="95" t="s">
        <v>2486</v>
      </c>
      <c r="R716" s="93" t="s">
        <v>2570</v>
      </c>
      <c r="S716" s="33"/>
      <c r="T716" s="12">
        <v>41.678753437300003</v>
      </c>
      <c r="U716" s="13">
        <v>-107.49963326699999</v>
      </c>
      <c r="V716" s="141">
        <v>20</v>
      </c>
      <c r="W716" s="141">
        <v>90</v>
      </c>
      <c r="X716" s="142">
        <v>26</v>
      </c>
      <c r="Y716" s="143"/>
      <c r="Z716" s="135" t="s">
        <v>8</v>
      </c>
      <c r="AA716" s="87" t="s">
        <v>3205</v>
      </c>
      <c r="AB716" s="135" t="s">
        <v>80</v>
      </c>
      <c r="AC716" s="135"/>
      <c r="AD716" s="124" t="s">
        <v>2701</v>
      </c>
      <c r="AE716" s="125" t="s">
        <v>2702</v>
      </c>
      <c r="AF716" s="7" t="s">
        <v>1653</v>
      </c>
      <c r="AG716" s="229">
        <v>15</v>
      </c>
      <c r="AH716" s="6" t="s">
        <v>1361</v>
      </c>
      <c r="AI716" s="6" t="s">
        <v>836</v>
      </c>
      <c r="AM716" s="229"/>
      <c r="AN716" s="229"/>
      <c r="AO716" s="88" t="s">
        <v>2528</v>
      </c>
      <c r="AP716" s="229"/>
      <c r="AQ716" s="141"/>
      <c r="AR716" s="107" t="s">
        <v>2570</v>
      </c>
      <c r="AS716" s="7"/>
      <c r="AT716" s="7"/>
      <c r="AU716" s="77"/>
      <c r="AV716" s="77"/>
      <c r="AW716" s="77"/>
      <c r="AX716" s="77"/>
      <c r="AY716" s="77"/>
      <c r="AZ716" s="77"/>
      <c r="BA716" s="77"/>
      <c r="BE716" s="186"/>
      <c r="BN716" s="135" t="s">
        <v>961</v>
      </c>
      <c r="BO716" s="139" t="s">
        <v>3160</v>
      </c>
      <c r="BU716" s="221">
        <v>8453</v>
      </c>
      <c r="BV716" s="221">
        <v>9</v>
      </c>
      <c r="BW716" s="221">
        <v>23.92</v>
      </c>
      <c r="BX716" s="221">
        <v>0.3</v>
      </c>
      <c r="BY716" s="221"/>
      <c r="BZ716" s="221"/>
      <c r="CA716" s="77" t="s">
        <v>839</v>
      </c>
    </row>
    <row r="717" spans="1:80" s="2" customFormat="1" x14ac:dyDescent="0.25">
      <c r="A717" s="96">
        <f t="shared" si="40"/>
        <v>711</v>
      </c>
      <c r="B717" s="135" t="s">
        <v>1643</v>
      </c>
      <c r="C717" s="77" t="s">
        <v>2756</v>
      </c>
      <c r="D717" s="92" t="s">
        <v>2575</v>
      </c>
      <c r="E717" s="134"/>
      <c r="F717" s="1">
        <v>456</v>
      </c>
      <c r="G717" s="86">
        <v>42991</v>
      </c>
      <c r="H717" s="87" t="s">
        <v>2698</v>
      </c>
      <c r="I717" s="135" t="s">
        <v>1644</v>
      </c>
      <c r="J717" s="135" t="s">
        <v>77</v>
      </c>
      <c r="K717" s="135" t="s">
        <v>78</v>
      </c>
      <c r="L717" s="131"/>
      <c r="P717" s="87" t="str">
        <f>IF(COUNTIF(L717:O717,"=*")&gt;1,"Multiple", IF(L717="P","Surface",IF(M717="P", "Underground",IF(N717="P", "Placer", IF(O717="P", "Solution","")))))</f>
        <v/>
      </c>
      <c r="Q717" s="95" t="s">
        <v>2486</v>
      </c>
      <c r="R717" s="93" t="s">
        <v>2570</v>
      </c>
      <c r="S717" s="33"/>
      <c r="T717" s="12">
        <v>41.678753437300003</v>
      </c>
      <c r="U717" s="13">
        <v>-107.49963326699999</v>
      </c>
      <c r="V717" s="141">
        <v>20</v>
      </c>
      <c r="W717" s="141">
        <v>90</v>
      </c>
      <c r="X717" s="142">
        <v>26</v>
      </c>
      <c r="Y717" s="143"/>
      <c r="Z717" s="135" t="s">
        <v>8</v>
      </c>
      <c r="AA717" s="87" t="s">
        <v>3205</v>
      </c>
      <c r="AB717" s="135" t="s">
        <v>80</v>
      </c>
      <c r="AC717" s="135"/>
      <c r="AD717" s="124" t="s">
        <v>2701</v>
      </c>
      <c r="AE717" s="125" t="s">
        <v>2702</v>
      </c>
      <c r="AF717" s="7" t="s">
        <v>1654</v>
      </c>
      <c r="AG717" s="229">
        <v>10</v>
      </c>
      <c r="AH717" s="6" t="s">
        <v>1361</v>
      </c>
      <c r="AI717" s="6" t="s">
        <v>836</v>
      </c>
      <c r="AM717" s="229"/>
      <c r="AN717" s="229"/>
      <c r="AO717" s="88" t="s">
        <v>2528</v>
      </c>
      <c r="AP717" s="229"/>
      <c r="AQ717" s="141"/>
      <c r="AR717" s="107" t="s">
        <v>2570</v>
      </c>
      <c r="AS717" s="7"/>
      <c r="AT717" s="7"/>
      <c r="AU717" s="77"/>
      <c r="AV717" s="77"/>
      <c r="AW717" s="77"/>
      <c r="AX717" s="77"/>
      <c r="AY717" s="77"/>
      <c r="AZ717" s="77"/>
      <c r="BA717" s="77"/>
      <c r="BE717" s="186"/>
      <c r="BN717" s="135" t="s">
        <v>961</v>
      </c>
      <c r="BO717" s="139" t="s">
        <v>3160</v>
      </c>
      <c r="BU717" s="221">
        <v>9562</v>
      </c>
      <c r="BV717" s="221">
        <v>6.73</v>
      </c>
      <c r="BW717" s="221">
        <v>17.68</v>
      </c>
      <c r="BX717" s="221">
        <v>0.3</v>
      </c>
      <c r="BY717" s="221"/>
      <c r="BZ717" s="221"/>
      <c r="CA717" s="77" t="s">
        <v>839</v>
      </c>
    </row>
    <row r="718" spans="1:80" s="2" customFormat="1" x14ac:dyDescent="0.25">
      <c r="A718" s="96">
        <f t="shared" si="40"/>
        <v>712</v>
      </c>
      <c r="B718" s="135" t="s">
        <v>1643</v>
      </c>
      <c r="C718" s="77" t="s">
        <v>2757</v>
      </c>
      <c r="D718" s="92" t="s">
        <v>2575</v>
      </c>
      <c r="E718" s="134"/>
      <c r="F718" s="1">
        <v>456</v>
      </c>
      <c r="G718" s="86">
        <v>42991</v>
      </c>
      <c r="H718" s="87" t="s">
        <v>2698</v>
      </c>
      <c r="I718" s="135" t="s">
        <v>1644</v>
      </c>
      <c r="J718" s="135" t="s">
        <v>77</v>
      </c>
      <c r="K718" s="135" t="s">
        <v>78</v>
      </c>
      <c r="L718" s="131"/>
      <c r="P718" s="87" t="str">
        <f>IF(COUNTIF(L718:O718,"=*")&gt;1,"Multiple", IF(L718="P","Surface",IF(M718="P", "Underground",IF(N718="P", "Placer", IF(O718="P", "Solution","")))))</f>
        <v/>
      </c>
      <c r="Q718" s="95" t="s">
        <v>2486</v>
      </c>
      <c r="R718" s="93" t="s">
        <v>2570</v>
      </c>
      <c r="S718" s="33"/>
      <c r="T718" s="12">
        <v>41.678753437300003</v>
      </c>
      <c r="U718" s="13">
        <v>-107.49963326699999</v>
      </c>
      <c r="V718" s="141">
        <v>20</v>
      </c>
      <c r="W718" s="141">
        <v>90</v>
      </c>
      <c r="X718" s="142">
        <v>26</v>
      </c>
      <c r="Y718" s="143"/>
      <c r="Z718" s="135" t="s">
        <v>8</v>
      </c>
      <c r="AA718" s="87" t="s">
        <v>3205</v>
      </c>
      <c r="AB718" s="135" t="s">
        <v>80</v>
      </c>
      <c r="AC718" s="135"/>
      <c r="AD718" s="124" t="s">
        <v>2701</v>
      </c>
      <c r="AE718" s="125" t="s">
        <v>2702</v>
      </c>
      <c r="AF718" s="7" t="s">
        <v>1655</v>
      </c>
      <c r="AG718" s="229">
        <v>12</v>
      </c>
      <c r="AH718" s="6" t="s">
        <v>1361</v>
      </c>
      <c r="AI718" s="6" t="s">
        <v>836</v>
      </c>
      <c r="AM718" s="229"/>
      <c r="AN718" s="229"/>
      <c r="AO718" s="88" t="s">
        <v>2528</v>
      </c>
      <c r="AP718" s="229"/>
      <c r="AQ718" s="141"/>
      <c r="AR718" s="107" t="s">
        <v>2570</v>
      </c>
      <c r="AS718" s="7"/>
      <c r="AT718" s="7"/>
      <c r="AU718" s="77"/>
      <c r="AV718" s="77"/>
      <c r="AW718" s="77"/>
      <c r="AX718" s="77"/>
      <c r="AY718" s="77"/>
      <c r="AZ718" s="77"/>
      <c r="BA718" s="77"/>
      <c r="BE718" s="186"/>
      <c r="BN718" s="135" t="s">
        <v>961</v>
      </c>
      <c r="BO718" s="139" t="s">
        <v>3160</v>
      </c>
      <c r="BU718" s="221">
        <v>9085</v>
      </c>
      <c r="BV718" s="221">
        <v>7.09</v>
      </c>
      <c r="BW718" s="221">
        <v>20.94</v>
      </c>
      <c r="BX718" s="221">
        <v>0.36</v>
      </c>
      <c r="BY718" s="221"/>
      <c r="BZ718" s="221"/>
      <c r="CA718" s="77" t="s">
        <v>839</v>
      </c>
    </row>
    <row r="719" spans="1:80" x14ac:dyDescent="0.25">
      <c r="A719" s="96">
        <f t="shared" si="40"/>
        <v>713</v>
      </c>
      <c r="B719" s="134" t="s">
        <v>479</v>
      </c>
      <c r="D719" s="134" t="s">
        <v>2697</v>
      </c>
      <c r="E719" s="134" t="s">
        <v>2726</v>
      </c>
      <c r="F719" s="1">
        <f t="shared" ref="F719:F752" si="41">F718+1</f>
        <v>457</v>
      </c>
      <c r="G719" s="86">
        <v>42991</v>
      </c>
      <c r="H719" s="87" t="s">
        <v>2698</v>
      </c>
      <c r="I719" s="134"/>
      <c r="J719" s="134" t="s">
        <v>15</v>
      </c>
      <c r="K719" s="134" t="s">
        <v>16</v>
      </c>
      <c r="L719" s="87"/>
      <c r="M719" s="131" t="s">
        <v>2570</v>
      </c>
      <c r="N719" s="107"/>
      <c r="P719" s="87" t="str">
        <f>IF(COUNTIF(L719:O719,"=*")&gt;1,"Multiple", IF(L719="P","Surface",IF(M719="P", "Underground",IF(N719="P", "Placer", IF(O719="P", "Solution","")))))</f>
        <v>Underground</v>
      </c>
      <c r="Q719" s="95" t="s">
        <v>11</v>
      </c>
      <c r="R719" s="93" t="s">
        <v>2570</v>
      </c>
      <c r="S719" s="33"/>
      <c r="T719" s="12">
        <v>44.915677542799997</v>
      </c>
      <c r="U719" s="13">
        <v>-107.080201804</v>
      </c>
      <c r="V719" s="144">
        <v>57</v>
      </c>
      <c r="W719" s="144">
        <v>85</v>
      </c>
      <c r="X719" s="137">
        <v>14</v>
      </c>
      <c r="Y719" s="138"/>
      <c r="Z719" s="134" t="s">
        <v>15</v>
      </c>
      <c r="AA719" s="87" t="s">
        <v>3205</v>
      </c>
      <c r="AB719" s="134" t="s">
        <v>22</v>
      </c>
      <c r="AC719" s="134" t="s">
        <v>7</v>
      </c>
      <c r="AD719" s="124" t="s">
        <v>2701</v>
      </c>
      <c r="AE719" s="125" t="s">
        <v>2702</v>
      </c>
      <c r="AF719" s="6" t="s">
        <v>1659</v>
      </c>
      <c r="AG719" s="1">
        <v>6</v>
      </c>
      <c r="AH719" s="6" t="s">
        <v>899</v>
      </c>
      <c r="AI719" s="6" t="s">
        <v>836</v>
      </c>
      <c r="AJ719" s="107"/>
      <c r="AO719" s="88" t="s">
        <v>2528</v>
      </c>
      <c r="AQ719" s="136"/>
      <c r="AR719" s="107" t="s">
        <v>2570</v>
      </c>
      <c r="AU719" s="76">
        <v>1907</v>
      </c>
      <c r="AV719" s="76">
        <v>1907</v>
      </c>
      <c r="BA719" s="76">
        <v>1907</v>
      </c>
      <c r="BE719" s="184"/>
      <c r="BG719" s="107"/>
      <c r="BJ719" s="107"/>
      <c r="BN719" s="6" t="s">
        <v>1658</v>
      </c>
      <c r="BO719" s="131" t="s">
        <v>2789</v>
      </c>
      <c r="BU719" s="76"/>
      <c r="BV719" s="76"/>
      <c r="BW719" s="76"/>
      <c r="BX719" s="76"/>
      <c r="BY719" s="76"/>
      <c r="BZ719" s="76"/>
      <c r="CA719" s="76"/>
      <c r="CB719" s="107"/>
    </row>
    <row r="720" spans="1:80" s="2" customFormat="1" x14ac:dyDescent="0.25">
      <c r="A720" s="96">
        <f t="shared" si="40"/>
        <v>714</v>
      </c>
      <c r="B720" s="135" t="s">
        <v>479</v>
      </c>
      <c r="C720" s="77" t="s">
        <v>2460</v>
      </c>
      <c r="D720" s="92" t="s">
        <v>2575</v>
      </c>
      <c r="E720" s="135"/>
      <c r="F720" s="2">
        <v>457</v>
      </c>
      <c r="G720" s="89">
        <v>42991</v>
      </c>
      <c r="H720" s="79" t="s">
        <v>2698</v>
      </c>
      <c r="I720" s="135"/>
      <c r="J720" s="135" t="s">
        <v>15</v>
      </c>
      <c r="K720" s="135" t="s">
        <v>16</v>
      </c>
      <c r="L720" s="79"/>
      <c r="M720" s="139"/>
      <c r="N720" s="78"/>
      <c r="P720" s="79" t="str">
        <f>IF(COUNTIF(L720:O720,"=*")&gt;1,"Multiple", IF(L720="P","Surface",IF(M720="P", "Underground",IF(N720="P", "Placer", IF(O720="P", "Solution","")))))</f>
        <v/>
      </c>
      <c r="Q720" s="95" t="s">
        <v>2486</v>
      </c>
      <c r="R720" s="90" t="s">
        <v>2570</v>
      </c>
      <c r="S720" s="34"/>
      <c r="T720" s="26">
        <v>44.915677542799997</v>
      </c>
      <c r="U720" s="27">
        <v>-107.080201804</v>
      </c>
      <c r="V720" s="145">
        <v>57</v>
      </c>
      <c r="W720" s="145">
        <v>85</v>
      </c>
      <c r="X720" s="142">
        <v>14</v>
      </c>
      <c r="Y720" s="143"/>
      <c r="Z720" s="135" t="s">
        <v>15</v>
      </c>
      <c r="AA720" s="87" t="s">
        <v>3205</v>
      </c>
      <c r="AB720" s="135" t="s">
        <v>22</v>
      </c>
      <c r="AC720" s="135" t="s">
        <v>7</v>
      </c>
      <c r="AD720" s="124" t="s">
        <v>2701</v>
      </c>
      <c r="AE720" s="125" t="s">
        <v>2702</v>
      </c>
      <c r="AF720" s="7" t="s">
        <v>1659</v>
      </c>
      <c r="AG720" s="2">
        <v>6</v>
      </c>
      <c r="AH720" s="6" t="s">
        <v>899</v>
      </c>
      <c r="AI720" s="6" t="s">
        <v>836</v>
      </c>
      <c r="AJ720" s="78"/>
      <c r="AO720" s="91" t="s">
        <v>2528</v>
      </c>
      <c r="AQ720" s="141"/>
      <c r="AR720" s="107" t="s">
        <v>2570</v>
      </c>
      <c r="AS720" s="7"/>
      <c r="AT720" s="7"/>
      <c r="AU720" s="77">
        <v>1907</v>
      </c>
      <c r="AV720" s="77">
        <v>1907</v>
      </c>
      <c r="AW720" s="77"/>
      <c r="AX720" s="77"/>
      <c r="AY720" s="77"/>
      <c r="AZ720" s="77"/>
      <c r="BA720" s="77">
        <v>1907</v>
      </c>
      <c r="BE720" s="186"/>
      <c r="BG720" s="78"/>
      <c r="BJ720" s="78"/>
      <c r="BN720" s="7" t="s">
        <v>1658</v>
      </c>
      <c r="BO720" s="139" t="s">
        <v>2789</v>
      </c>
      <c r="BU720" s="77">
        <v>9207</v>
      </c>
      <c r="BV720" s="77">
        <v>5.91</v>
      </c>
      <c r="BW720" s="77">
        <v>22.71</v>
      </c>
      <c r="BX720" s="77">
        <v>0.28999999999999998</v>
      </c>
      <c r="BY720" s="77">
        <v>34.78</v>
      </c>
      <c r="BZ720" s="77">
        <v>36.6</v>
      </c>
      <c r="CA720" s="77" t="s">
        <v>839</v>
      </c>
      <c r="CB720" s="78"/>
    </row>
    <row r="721" spans="1:80" x14ac:dyDescent="0.25">
      <c r="A721" s="96">
        <f t="shared" si="40"/>
        <v>715</v>
      </c>
      <c r="B721" s="134" t="s">
        <v>2383</v>
      </c>
      <c r="D721" s="134" t="s">
        <v>2697</v>
      </c>
      <c r="E721" s="134" t="s">
        <v>2726</v>
      </c>
      <c r="F721" s="1">
        <v>458</v>
      </c>
      <c r="G721" s="86">
        <v>42991</v>
      </c>
      <c r="H721" s="87" t="s">
        <v>2698</v>
      </c>
      <c r="I721" s="134"/>
      <c r="J721" s="134" t="s">
        <v>686</v>
      </c>
      <c r="K721" s="134" t="s">
        <v>522</v>
      </c>
      <c r="L721" s="87"/>
      <c r="M721" s="131" t="s">
        <v>2570</v>
      </c>
      <c r="N721" s="107"/>
      <c r="P721" s="87" t="str">
        <f>IF(COUNTIF(L721:O721,"=*")&gt;1,"Multiple", IF(L721="P","Surface",IF(M721="P", "Underground",IF(N721="P", "Placer", IF(O721="P", "Solution","")))))</f>
        <v>Underground</v>
      </c>
      <c r="Q721" s="95" t="s">
        <v>11</v>
      </c>
      <c r="R721" s="93" t="s">
        <v>2570</v>
      </c>
      <c r="S721" s="33"/>
      <c r="T721" s="12">
        <v>41.551435157999997</v>
      </c>
      <c r="U721" s="13">
        <v>-108.69051847</v>
      </c>
      <c r="V721" s="144">
        <v>18</v>
      </c>
      <c r="W721" s="144">
        <v>100</v>
      </c>
      <c r="X721" s="137">
        <v>9</v>
      </c>
      <c r="Y721" s="138"/>
      <c r="Z721" s="134" t="s">
        <v>23</v>
      </c>
      <c r="AA721" s="87" t="s">
        <v>3206</v>
      </c>
      <c r="AB721" s="134" t="s">
        <v>22</v>
      </c>
      <c r="AC721" s="134" t="s">
        <v>7</v>
      </c>
      <c r="AD721" s="124" t="s">
        <v>2701</v>
      </c>
      <c r="AE721" s="125" t="s">
        <v>2702</v>
      </c>
      <c r="AF721" s="6" t="s">
        <v>1031</v>
      </c>
      <c r="AH721" s="6" t="s">
        <v>901</v>
      </c>
      <c r="AI721" s="6" t="s">
        <v>846</v>
      </c>
      <c r="AJ721" s="107"/>
      <c r="AO721" s="88" t="s">
        <v>2528</v>
      </c>
      <c r="AQ721" s="136"/>
      <c r="AR721" s="107" t="s">
        <v>2570</v>
      </c>
      <c r="BE721" s="184"/>
      <c r="BG721" s="107"/>
      <c r="BJ721" s="107"/>
      <c r="BN721" s="6" t="s">
        <v>1044</v>
      </c>
      <c r="BO721" s="131" t="s">
        <v>7</v>
      </c>
      <c r="BU721" s="76"/>
      <c r="BV721" s="76"/>
      <c r="BW721" s="76"/>
      <c r="BX721" s="76"/>
      <c r="BY721" s="76"/>
      <c r="BZ721" s="76"/>
      <c r="CA721" s="76"/>
      <c r="CB721" s="107"/>
    </row>
    <row r="722" spans="1:80" ht="30" x14ac:dyDescent="0.25">
      <c r="A722" s="96">
        <f t="shared" si="40"/>
        <v>716</v>
      </c>
      <c r="B722" s="134" t="s">
        <v>480</v>
      </c>
      <c r="D722" s="134" t="s">
        <v>2697</v>
      </c>
      <c r="E722" s="134" t="s">
        <v>2726</v>
      </c>
      <c r="F722" s="1">
        <f t="shared" si="41"/>
        <v>459</v>
      </c>
      <c r="G722" s="86">
        <v>42991</v>
      </c>
      <c r="H722" s="87" t="s">
        <v>2698</v>
      </c>
      <c r="I722" s="134" t="s">
        <v>167</v>
      </c>
      <c r="J722" s="134" t="s">
        <v>167</v>
      </c>
      <c r="K722" s="134" t="s">
        <v>14</v>
      </c>
      <c r="L722" s="87"/>
      <c r="M722" s="131" t="s">
        <v>2570</v>
      </c>
      <c r="N722" s="107"/>
      <c r="P722" s="87" t="str">
        <f>IF(COUNTIF(L722:O722,"=*")&gt;1,"Multiple", IF(L722="P","Surface",IF(M722="P", "Underground",IF(N722="P", "Placer", IF(O722="P", "Solution","")))))</f>
        <v>Underground</v>
      </c>
      <c r="Q722" s="95" t="s">
        <v>11</v>
      </c>
      <c r="R722" s="93" t="s">
        <v>2570</v>
      </c>
      <c r="S722" s="33"/>
      <c r="T722" s="12">
        <v>43.926376616399999</v>
      </c>
      <c r="U722" s="13">
        <v>-108.698579839</v>
      </c>
      <c r="V722" s="144">
        <v>46</v>
      </c>
      <c r="W722" s="144">
        <v>99</v>
      </c>
      <c r="X722" s="137">
        <v>26</v>
      </c>
      <c r="Y722" s="138"/>
      <c r="Z722" s="134" t="s">
        <v>92</v>
      </c>
      <c r="AA722" s="87" t="s">
        <v>3205</v>
      </c>
      <c r="AB722" s="134" t="s">
        <v>22</v>
      </c>
      <c r="AC722" s="134" t="s">
        <v>7</v>
      </c>
      <c r="AD722" s="124" t="s">
        <v>2701</v>
      </c>
      <c r="AE722" s="125" t="s">
        <v>2702</v>
      </c>
      <c r="AF722" s="6" t="s">
        <v>1211</v>
      </c>
      <c r="AG722" s="1">
        <v>32</v>
      </c>
      <c r="AH722" s="6" t="s">
        <v>899</v>
      </c>
      <c r="AI722" s="6" t="s">
        <v>836</v>
      </c>
      <c r="AJ722" s="107"/>
      <c r="AO722" s="88" t="s">
        <v>2528</v>
      </c>
      <c r="AQ722" s="136"/>
      <c r="AR722" s="107" t="s">
        <v>2570</v>
      </c>
      <c r="BG722" s="107"/>
      <c r="BJ722" s="107"/>
      <c r="BN722" s="6" t="s">
        <v>807</v>
      </c>
      <c r="BO722" s="131" t="s">
        <v>2941</v>
      </c>
      <c r="BU722" s="76"/>
      <c r="BV722" s="76"/>
      <c r="BW722" s="76"/>
      <c r="BX722" s="76"/>
      <c r="BY722" s="76"/>
      <c r="BZ722" s="76"/>
      <c r="CA722" s="76"/>
      <c r="CB722" s="107"/>
    </row>
    <row r="723" spans="1:80" s="2" customFormat="1" ht="30" x14ac:dyDescent="0.25">
      <c r="A723" s="96">
        <f t="shared" si="40"/>
        <v>717</v>
      </c>
      <c r="B723" s="135" t="s">
        <v>480</v>
      </c>
      <c r="C723" s="77" t="s">
        <v>2460</v>
      </c>
      <c r="D723" s="92" t="s">
        <v>2575</v>
      </c>
      <c r="E723" s="135"/>
      <c r="F723" s="2">
        <v>459</v>
      </c>
      <c r="G723" s="89">
        <v>42991</v>
      </c>
      <c r="H723" s="79" t="s">
        <v>2698</v>
      </c>
      <c r="I723" s="135" t="s">
        <v>167</v>
      </c>
      <c r="J723" s="135" t="s">
        <v>167</v>
      </c>
      <c r="K723" s="135" t="s">
        <v>14</v>
      </c>
      <c r="L723" s="79"/>
      <c r="M723" s="139"/>
      <c r="N723" s="78"/>
      <c r="P723" s="79" t="str">
        <f>IF(COUNTIF(L723:O723,"=*")&gt;1,"Multiple", IF(L723="P","Surface",IF(M723="P", "Underground",IF(N723="P", "Placer", IF(O723="P", "Solution","")))))</f>
        <v/>
      </c>
      <c r="Q723" s="95" t="s">
        <v>2486</v>
      </c>
      <c r="R723" s="90" t="s">
        <v>2570</v>
      </c>
      <c r="S723" s="34"/>
      <c r="T723" s="26">
        <v>43.926376616399999</v>
      </c>
      <c r="U723" s="27">
        <v>-108.698579839</v>
      </c>
      <c r="V723" s="145">
        <v>46</v>
      </c>
      <c r="W723" s="145">
        <v>99</v>
      </c>
      <c r="X723" s="142">
        <v>26</v>
      </c>
      <c r="Y723" s="143"/>
      <c r="Z723" s="135" t="s">
        <v>92</v>
      </c>
      <c r="AA723" s="87" t="s">
        <v>3205</v>
      </c>
      <c r="AB723" s="135" t="s">
        <v>22</v>
      </c>
      <c r="AC723" s="135" t="s">
        <v>7</v>
      </c>
      <c r="AD723" s="124" t="s">
        <v>2701</v>
      </c>
      <c r="AE723" s="125" t="s">
        <v>2702</v>
      </c>
      <c r="AF723" s="7" t="s">
        <v>1211</v>
      </c>
      <c r="AG723" s="2">
        <v>32</v>
      </c>
      <c r="AH723" s="6" t="s">
        <v>899</v>
      </c>
      <c r="AI723" s="6" t="s">
        <v>836</v>
      </c>
      <c r="AJ723" s="78"/>
      <c r="AO723" s="91" t="s">
        <v>2528</v>
      </c>
      <c r="AQ723" s="141"/>
      <c r="AR723" s="107" t="s">
        <v>2570</v>
      </c>
      <c r="AS723" s="7"/>
      <c r="AT723" s="7"/>
      <c r="AU723" s="77"/>
      <c r="AV723" s="77"/>
      <c r="AW723" s="77"/>
      <c r="AX723" s="77"/>
      <c r="AY723" s="77"/>
      <c r="AZ723" s="77"/>
      <c r="BA723" s="77"/>
      <c r="BE723" s="16"/>
      <c r="BG723" s="78"/>
      <c r="BJ723" s="78"/>
      <c r="BN723" s="7" t="s">
        <v>807</v>
      </c>
      <c r="BO723" s="131" t="s">
        <v>2941</v>
      </c>
      <c r="BU723" s="77">
        <v>11246</v>
      </c>
      <c r="BV723" s="77">
        <v>5.05</v>
      </c>
      <c r="BW723" s="77">
        <v>12.84</v>
      </c>
      <c r="BX723" s="77">
        <v>0.39</v>
      </c>
      <c r="BY723" s="77">
        <v>33.96</v>
      </c>
      <c r="BZ723" s="77">
        <v>48.15</v>
      </c>
      <c r="CA723" s="77"/>
      <c r="CB723" s="78"/>
    </row>
    <row r="724" spans="1:80" x14ac:dyDescent="0.25">
      <c r="A724" s="96">
        <f t="shared" si="40"/>
        <v>718</v>
      </c>
      <c r="B724" s="134" t="s">
        <v>481</v>
      </c>
      <c r="D724" s="134" t="s">
        <v>2697</v>
      </c>
      <c r="E724" s="134" t="s">
        <v>2726</v>
      </c>
      <c r="F724" s="1">
        <f>F722+1</f>
        <v>460</v>
      </c>
      <c r="G724" s="86">
        <v>42991</v>
      </c>
      <c r="H724" s="87" t="s">
        <v>2698</v>
      </c>
      <c r="I724" s="134" t="s">
        <v>167</v>
      </c>
      <c r="J724" s="134" t="s">
        <v>167</v>
      </c>
      <c r="K724" s="134" t="s">
        <v>14</v>
      </c>
      <c r="L724" s="87"/>
      <c r="M724" s="131" t="s">
        <v>2570</v>
      </c>
      <c r="N724" s="107"/>
      <c r="P724" s="87" t="str">
        <f>IF(COUNTIF(L724:O724,"=*")&gt;1,"Multiple", IF(L724="P","Surface",IF(M724="P", "Underground",IF(N724="P", "Placer", IF(O724="P", "Solution","")))))</f>
        <v>Underground</v>
      </c>
      <c r="Q724" s="95" t="s">
        <v>11</v>
      </c>
      <c r="R724" s="93" t="s">
        <v>2570</v>
      </c>
      <c r="S724" s="33"/>
      <c r="T724" s="12">
        <v>43.926376616399999</v>
      </c>
      <c r="U724" s="13">
        <v>-108.698579839</v>
      </c>
      <c r="V724" s="144">
        <v>46</v>
      </c>
      <c r="W724" s="144">
        <v>99</v>
      </c>
      <c r="X724" s="137">
        <v>26</v>
      </c>
      <c r="Y724" s="138"/>
      <c r="Z724" s="134" t="s">
        <v>92</v>
      </c>
      <c r="AA724" s="87" t="s">
        <v>3205</v>
      </c>
      <c r="AB724" s="134" t="s">
        <v>22</v>
      </c>
      <c r="AC724" s="134" t="s">
        <v>7</v>
      </c>
      <c r="AD724" s="124" t="s">
        <v>2701</v>
      </c>
      <c r="AE724" s="125" t="s">
        <v>2702</v>
      </c>
      <c r="AF724" s="6" t="s">
        <v>1211</v>
      </c>
      <c r="AG724" s="1">
        <v>30</v>
      </c>
      <c r="AH724" s="6" t="s">
        <v>899</v>
      </c>
      <c r="AI724" s="6" t="s">
        <v>836</v>
      </c>
      <c r="AJ724" s="107"/>
      <c r="AO724" s="88" t="s">
        <v>2528</v>
      </c>
      <c r="AQ724" s="136"/>
      <c r="AR724" s="107" t="s">
        <v>2570</v>
      </c>
      <c r="AS724" s="6" t="s">
        <v>1660</v>
      </c>
      <c r="AT724" s="6" t="s">
        <v>1660</v>
      </c>
      <c r="BG724" s="107"/>
      <c r="BJ724" s="107"/>
      <c r="BN724" s="6" t="s">
        <v>1528</v>
      </c>
      <c r="BO724" s="131" t="s">
        <v>2942</v>
      </c>
      <c r="BU724" s="76"/>
      <c r="BV724" s="76"/>
      <c r="BW724" s="76"/>
      <c r="BX724" s="76"/>
      <c r="BY724" s="76"/>
      <c r="BZ724" s="76"/>
      <c r="CA724" s="76"/>
      <c r="CB724" s="107"/>
    </row>
    <row r="725" spans="1:80" s="2" customFormat="1" x14ac:dyDescent="0.25">
      <c r="A725" s="96">
        <f t="shared" si="40"/>
        <v>719</v>
      </c>
      <c r="B725" s="135" t="s">
        <v>481</v>
      </c>
      <c r="C725" s="77" t="s">
        <v>2460</v>
      </c>
      <c r="D725" s="92" t="s">
        <v>2575</v>
      </c>
      <c r="E725" s="135"/>
      <c r="F725" s="2">
        <f>F723+1</f>
        <v>460</v>
      </c>
      <c r="G725" s="89">
        <v>42991</v>
      </c>
      <c r="H725" s="79" t="s">
        <v>2698</v>
      </c>
      <c r="I725" s="135" t="s">
        <v>167</v>
      </c>
      <c r="J725" s="135" t="s">
        <v>167</v>
      </c>
      <c r="K725" s="135" t="s">
        <v>14</v>
      </c>
      <c r="L725" s="79"/>
      <c r="M725" s="139"/>
      <c r="N725" s="78"/>
      <c r="P725" s="79" t="str">
        <f>IF(COUNTIF(L725:O725,"=*")&gt;1,"Multiple", IF(L725="P","Surface",IF(M725="P", "Underground",IF(N725="P", "Placer", IF(O725="P", "Solution","")))))</f>
        <v/>
      </c>
      <c r="Q725" s="95" t="s">
        <v>2486</v>
      </c>
      <c r="R725" s="90" t="s">
        <v>2570</v>
      </c>
      <c r="S725" s="34"/>
      <c r="T725" s="26">
        <v>43.926376616399999</v>
      </c>
      <c r="U725" s="27">
        <v>-108.698579839</v>
      </c>
      <c r="V725" s="145">
        <v>46</v>
      </c>
      <c r="W725" s="145">
        <v>99</v>
      </c>
      <c r="X725" s="142">
        <v>26</v>
      </c>
      <c r="Y725" s="143"/>
      <c r="Z725" s="135" t="s">
        <v>92</v>
      </c>
      <c r="AA725" s="87" t="s">
        <v>3205</v>
      </c>
      <c r="AB725" s="135" t="s">
        <v>22</v>
      </c>
      <c r="AC725" s="135" t="s">
        <v>7</v>
      </c>
      <c r="AD725" s="124" t="s">
        <v>2701</v>
      </c>
      <c r="AE725" s="125" t="s">
        <v>2702</v>
      </c>
      <c r="AF725" s="7" t="s">
        <v>1211</v>
      </c>
      <c r="AG725" s="2">
        <v>30</v>
      </c>
      <c r="AH725" s="6" t="s">
        <v>899</v>
      </c>
      <c r="AI725" s="6" t="s">
        <v>836</v>
      </c>
      <c r="AJ725" s="78"/>
      <c r="AO725" s="91" t="s">
        <v>2528</v>
      </c>
      <c r="AQ725" s="141"/>
      <c r="AR725" s="107" t="s">
        <v>2570</v>
      </c>
      <c r="AS725" s="7" t="s">
        <v>1660</v>
      </c>
      <c r="AT725" s="7" t="s">
        <v>1660</v>
      </c>
      <c r="AU725" s="77"/>
      <c r="AV725" s="77"/>
      <c r="AW725" s="77"/>
      <c r="AX725" s="77"/>
      <c r="AY725" s="77"/>
      <c r="AZ725" s="77"/>
      <c r="BA725" s="77"/>
      <c r="BE725" s="16"/>
      <c r="BG725" s="78"/>
      <c r="BJ725" s="78"/>
      <c r="BN725" s="7" t="s">
        <v>1528</v>
      </c>
      <c r="BO725" s="131" t="s">
        <v>2942</v>
      </c>
      <c r="BU725" s="77">
        <v>11072</v>
      </c>
      <c r="BV725" s="77">
        <v>7.35</v>
      </c>
      <c r="BW725" s="77">
        <v>10.67</v>
      </c>
      <c r="BX725" s="77">
        <v>0.35</v>
      </c>
      <c r="BY725" s="77">
        <v>37.99</v>
      </c>
      <c r="BZ725" s="77">
        <v>43.99</v>
      </c>
      <c r="CA725" s="77"/>
      <c r="CB725" s="78"/>
    </row>
    <row r="726" spans="1:80" x14ac:dyDescent="0.25">
      <c r="A726" s="96">
        <f t="shared" si="40"/>
        <v>720</v>
      </c>
      <c r="B726" s="134" t="s">
        <v>1661</v>
      </c>
      <c r="D726" s="134" t="s">
        <v>61</v>
      </c>
      <c r="E726" s="134" t="s">
        <v>2726</v>
      </c>
      <c r="F726" s="1">
        <f>F724+1</f>
        <v>461</v>
      </c>
      <c r="G726" s="86">
        <v>42991</v>
      </c>
      <c r="H726" s="87" t="s">
        <v>2698</v>
      </c>
      <c r="I726" s="134" t="s">
        <v>662</v>
      </c>
      <c r="J726" s="134" t="s">
        <v>393</v>
      </c>
      <c r="K726" s="134" t="s">
        <v>27</v>
      </c>
      <c r="L726" s="87"/>
      <c r="M726" s="131" t="s">
        <v>2570</v>
      </c>
      <c r="N726" s="107"/>
      <c r="P726" s="87" t="str">
        <f>IF(COUNTIF(L726:O726,"=*")&gt;1,"Multiple", IF(L726="P","Surface",IF(M726="P", "Underground",IF(N726="P", "Placer", IF(O726="P", "Solution","")))))</f>
        <v>Underground</v>
      </c>
      <c r="Q726" s="95" t="s">
        <v>2765</v>
      </c>
      <c r="R726" s="93" t="s">
        <v>2570</v>
      </c>
      <c r="S726" s="33"/>
      <c r="T726" s="12">
        <v>41.605637037900003</v>
      </c>
      <c r="U726" s="13">
        <v>-107.006676134</v>
      </c>
      <c r="V726" s="136">
        <v>19</v>
      </c>
      <c r="W726" s="136">
        <v>85</v>
      </c>
      <c r="X726" s="137">
        <v>19</v>
      </c>
      <c r="Y726" s="138"/>
      <c r="Z726" s="134" t="s">
        <v>8</v>
      </c>
      <c r="AA726" s="87" t="s">
        <v>3205</v>
      </c>
      <c r="AB726" s="134" t="s">
        <v>2767</v>
      </c>
      <c r="AC726" s="134"/>
      <c r="AD726" s="124" t="s">
        <v>2701</v>
      </c>
      <c r="AE726" s="125" t="s">
        <v>2702</v>
      </c>
      <c r="AG726" s="1">
        <v>5</v>
      </c>
      <c r="AH726" s="6" t="s">
        <v>831</v>
      </c>
      <c r="AI726" s="6" t="s">
        <v>846</v>
      </c>
      <c r="AJ726" s="107"/>
      <c r="AO726" s="88" t="s">
        <v>2528</v>
      </c>
      <c r="AQ726" s="136"/>
      <c r="AR726" s="107" t="s">
        <v>2856</v>
      </c>
      <c r="AS726" s="6" t="s">
        <v>908</v>
      </c>
      <c r="AT726" s="6" t="s">
        <v>908</v>
      </c>
      <c r="BG726" s="107"/>
      <c r="BJ726" s="107"/>
      <c r="BN726" s="134" t="s">
        <v>961</v>
      </c>
      <c r="BO726" s="131" t="s">
        <v>2862</v>
      </c>
      <c r="BU726" s="76"/>
      <c r="BV726" s="76"/>
      <c r="BW726" s="76"/>
      <c r="BX726" s="76"/>
      <c r="BY726" s="76"/>
      <c r="BZ726" s="76"/>
      <c r="CA726" s="76"/>
      <c r="CB726" s="107"/>
    </row>
    <row r="727" spans="1:80" s="2" customFormat="1" x14ac:dyDescent="0.25">
      <c r="A727" s="96">
        <f t="shared" si="40"/>
        <v>721</v>
      </c>
      <c r="B727" s="135" t="s">
        <v>1661</v>
      </c>
      <c r="C727" s="77" t="s">
        <v>2460</v>
      </c>
      <c r="D727" s="92" t="s">
        <v>2575</v>
      </c>
      <c r="E727" s="135"/>
      <c r="F727" s="2">
        <f>F725+1</f>
        <v>461</v>
      </c>
      <c r="G727" s="89">
        <v>42991</v>
      </c>
      <c r="H727" s="79" t="s">
        <v>2698</v>
      </c>
      <c r="I727" s="135" t="s">
        <v>662</v>
      </c>
      <c r="J727" s="135" t="s">
        <v>393</v>
      </c>
      <c r="K727" s="135" t="s">
        <v>27</v>
      </c>
      <c r="L727" s="79"/>
      <c r="M727" s="139"/>
      <c r="N727" s="78"/>
      <c r="P727" s="79" t="str">
        <f>IF(COUNTIF(L727:O727,"=*")&gt;1,"Multiple", IF(L727="P","Surface",IF(M727="P", "Underground",IF(N727="P", "Placer", IF(O727="P", "Solution","")))))</f>
        <v/>
      </c>
      <c r="Q727" s="95" t="s">
        <v>2486</v>
      </c>
      <c r="R727" s="90" t="s">
        <v>2570</v>
      </c>
      <c r="S727" s="34"/>
      <c r="T727" s="26">
        <v>41.605637037900003</v>
      </c>
      <c r="U727" s="27">
        <v>-107.006676134</v>
      </c>
      <c r="V727" s="141">
        <v>19</v>
      </c>
      <c r="W727" s="141">
        <v>85</v>
      </c>
      <c r="X727" s="142">
        <v>19</v>
      </c>
      <c r="Y727" s="143"/>
      <c r="Z727" s="135" t="s">
        <v>8</v>
      </c>
      <c r="AA727" s="87" t="s">
        <v>3205</v>
      </c>
      <c r="AB727" s="135" t="s">
        <v>1662</v>
      </c>
      <c r="AC727" s="135"/>
      <c r="AD727" s="124" t="s">
        <v>2701</v>
      </c>
      <c r="AE727" s="125" t="s">
        <v>2702</v>
      </c>
      <c r="AF727" s="7"/>
      <c r="AG727" s="2">
        <v>5</v>
      </c>
      <c r="AH727" s="6" t="s">
        <v>831</v>
      </c>
      <c r="AI727" s="6" t="s">
        <v>846</v>
      </c>
      <c r="AJ727" s="78"/>
      <c r="AO727" s="91" t="s">
        <v>2528</v>
      </c>
      <c r="AQ727" s="141"/>
      <c r="AR727" s="107" t="s">
        <v>2856</v>
      </c>
      <c r="AS727" s="7" t="s">
        <v>908</v>
      </c>
      <c r="AT727" s="7" t="s">
        <v>908</v>
      </c>
      <c r="AU727" s="77"/>
      <c r="AV727" s="77"/>
      <c r="AW727" s="77"/>
      <c r="AX727" s="77"/>
      <c r="AY727" s="77"/>
      <c r="AZ727" s="77"/>
      <c r="BA727" s="77"/>
      <c r="BE727" s="16"/>
      <c r="BG727" s="78"/>
      <c r="BJ727" s="78"/>
      <c r="BN727" s="135" t="s">
        <v>961</v>
      </c>
      <c r="BO727" s="131" t="s">
        <v>2862</v>
      </c>
      <c r="BU727" s="77">
        <v>12062</v>
      </c>
      <c r="BV727" s="77">
        <v>3.58</v>
      </c>
      <c r="BW727" s="77">
        <v>8.85</v>
      </c>
      <c r="BX727" s="77">
        <v>0.92</v>
      </c>
      <c r="BY727" s="77">
        <v>36.58</v>
      </c>
      <c r="BZ727" s="77">
        <v>50.99</v>
      </c>
      <c r="CA727" s="77" t="s">
        <v>841</v>
      </c>
      <c r="CB727" s="78"/>
    </row>
    <row r="728" spans="1:80" ht="30" x14ac:dyDescent="0.25">
      <c r="A728" s="96">
        <f t="shared" si="40"/>
        <v>722</v>
      </c>
      <c r="B728" s="134" t="s">
        <v>483</v>
      </c>
      <c r="D728" s="134" t="s">
        <v>2697</v>
      </c>
      <c r="E728" s="134" t="s">
        <v>2726</v>
      </c>
      <c r="F728" s="1">
        <f>F726+1</f>
        <v>462</v>
      </c>
      <c r="G728" s="86">
        <v>42991</v>
      </c>
      <c r="H728" s="87" t="s">
        <v>2698</v>
      </c>
      <c r="I728" s="134" t="s">
        <v>1663</v>
      </c>
      <c r="J728" s="134" t="s">
        <v>26</v>
      </c>
      <c r="K728" s="134" t="s">
        <v>27</v>
      </c>
      <c r="L728" s="87"/>
      <c r="M728" s="131" t="s">
        <v>2570</v>
      </c>
      <c r="N728" s="107"/>
      <c r="P728" s="87" t="str">
        <f>IF(COUNTIF(L728:O728,"=*")&gt;1,"Multiple", IF(L728="P","Surface",IF(M728="P", "Underground",IF(N728="P", "Placer", IF(O728="P", "Solution","")))))</f>
        <v>Underground</v>
      </c>
      <c r="Q728" s="95" t="s">
        <v>11</v>
      </c>
      <c r="R728" s="93" t="s">
        <v>2570</v>
      </c>
      <c r="S728" s="33"/>
      <c r="T728" s="12">
        <v>41.891637037599999</v>
      </c>
      <c r="U728" s="13">
        <v>-106.548892583</v>
      </c>
      <c r="V728" s="144">
        <v>22</v>
      </c>
      <c r="W728" s="144">
        <v>81</v>
      </c>
      <c r="X728" s="137">
        <v>8</v>
      </c>
      <c r="Y728" s="138"/>
      <c r="Z728" s="134" t="s">
        <v>8</v>
      </c>
      <c r="AA728" s="87" t="s">
        <v>3206</v>
      </c>
      <c r="AB728" s="134" t="s">
        <v>22</v>
      </c>
      <c r="AC728" s="134" t="s">
        <v>6</v>
      </c>
      <c r="AD728" s="124" t="s">
        <v>2701</v>
      </c>
      <c r="AE728" s="125" t="s">
        <v>2702</v>
      </c>
      <c r="AH728" s="6" t="s">
        <v>26</v>
      </c>
      <c r="AI728" s="6" t="s">
        <v>1515</v>
      </c>
      <c r="AJ728" s="107"/>
      <c r="AO728" s="88" t="s">
        <v>2528</v>
      </c>
      <c r="AQ728" s="136"/>
      <c r="AR728" s="107" t="s">
        <v>2570</v>
      </c>
      <c r="AS728" s="6" t="s">
        <v>1665</v>
      </c>
      <c r="AT728" s="6" t="s">
        <v>1665</v>
      </c>
      <c r="AU728" s="76">
        <v>1931</v>
      </c>
      <c r="AV728" s="76">
        <v>1937</v>
      </c>
      <c r="BA728" s="76">
        <v>1937</v>
      </c>
      <c r="BE728" s="11">
        <v>27340</v>
      </c>
      <c r="BF728" s="97"/>
      <c r="BG728" s="107"/>
      <c r="BJ728" s="107"/>
      <c r="BM728" s="1" t="s">
        <v>2705</v>
      </c>
      <c r="BN728" s="6" t="s">
        <v>1666</v>
      </c>
      <c r="BO728" s="131" t="s">
        <v>7</v>
      </c>
      <c r="BR728" s="15" t="s">
        <v>1664</v>
      </c>
      <c r="BU728" s="76"/>
      <c r="BV728" s="76"/>
      <c r="BW728" s="76"/>
      <c r="BX728" s="76"/>
      <c r="BY728" s="76"/>
      <c r="BZ728" s="76"/>
      <c r="CA728" s="76"/>
      <c r="CB728" s="107"/>
    </row>
    <row r="729" spans="1:80" x14ac:dyDescent="0.25">
      <c r="A729" s="96">
        <f t="shared" si="40"/>
        <v>723</v>
      </c>
      <c r="B729" s="134" t="s">
        <v>482</v>
      </c>
      <c r="D729" s="134" t="s">
        <v>2697</v>
      </c>
      <c r="E729" s="134" t="s">
        <v>2726</v>
      </c>
      <c r="F729" s="1">
        <f t="shared" si="41"/>
        <v>463</v>
      </c>
      <c r="G729" s="86">
        <v>42991</v>
      </c>
      <c r="H729" s="87" t="s">
        <v>2698</v>
      </c>
      <c r="I729" s="134"/>
      <c r="J729" s="134" t="s">
        <v>48</v>
      </c>
      <c r="K729" s="134" t="s">
        <v>24</v>
      </c>
      <c r="L729" s="87"/>
      <c r="M729" s="131" t="s">
        <v>2570</v>
      </c>
      <c r="N729" s="107"/>
      <c r="P729" s="87" t="str">
        <f>IF(COUNTIF(L729:O729,"=*")&gt;1,"Multiple", IF(L729="P","Surface",IF(M729="P", "Underground",IF(N729="P", "Placer", IF(O729="P", "Solution","")))))</f>
        <v>Underground</v>
      </c>
      <c r="Q729" s="95" t="s">
        <v>11</v>
      </c>
      <c r="R729" s="93" t="s">
        <v>2570</v>
      </c>
      <c r="S729" s="33"/>
      <c r="T729" s="12">
        <v>41.164709090999999</v>
      </c>
      <c r="U729" s="13">
        <v>-109.073180405</v>
      </c>
      <c r="V729" s="144">
        <v>14</v>
      </c>
      <c r="W729" s="144">
        <v>104</v>
      </c>
      <c r="X729" s="137">
        <v>25</v>
      </c>
      <c r="Y729" s="138"/>
      <c r="Z729" s="134" t="s">
        <v>23</v>
      </c>
      <c r="AA729" s="87" t="s">
        <v>3205</v>
      </c>
      <c r="AB729" s="134" t="s">
        <v>22</v>
      </c>
      <c r="AC729" s="134" t="s">
        <v>7</v>
      </c>
      <c r="AD729" s="124" t="s">
        <v>2701</v>
      </c>
      <c r="AE729" s="125" t="s">
        <v>2702</v>
      </c>
      <c r="AF729" s="6" t="s">
        <v>1095</v>
      </c>
      <c r="AG729" s="1">
        <v>7</v>
      </c>
      <c r="AH729" s="6" t="s">
        <v>831</v>
      </c>
      <c r="AI729" s="6" t="s">
        <v>846</v>
      </c>
      <c r="AJ729" s="107"/>
      <c r="AM729" s="227"/>
      <c r="AN729" s="227"/>
      <c r="AO729" s="88" t="s">
        <v>2528</v>
      </c>
      <c r="AP729" s="227"/>
      <c r="AQ729" s="136"/>
      <c r="AR729" s="107" t="s">
        <v>2570</v>
      </c>
      <c r="BG729" s="107"/>
      <c r="BJ729" s="107"/>
      <c r="BO729" s="131" t="s">
        <v>2773</v>
      </c>
      <c r="BU729" s="220"/>
      <c r="BV729" s="220"/>
      <c r="BW729" s="220"/>
      <c r="BX729" s="220"/>
      <c r="BY729" s="220"/>
      <c r="BZ729" s="220"/>
      <c r="CA729" s="220"/>
      <c r="CB729" s="107"/>
    </row>
    <row r="730" spans="1:80" s="2" customFormat="1" x14ac:dyDescent="0.25">
      <c r="A730" s="96">
        <f t="shared" si="40"/>
        <v>724</v>
      </c>
      <c r="B730" s="135" t="s">
        <v>482</v>
      </c>
      <c r="C730" s="77" t="s">
        <v>2460</v>
      </c>
      <c r="D730" s="92" t="s">
        <v>2575</v>
      </c>
      <c r="E730" s="135"/>
      <c r="F730" s="2">
        <v>463</v>
      </c>
      <c r="G730" s="89">
        <v>42991</v>
      </c>
      <c r="H730" s="79" t="s">
        <v>2698</v>
      </c>
      <c r="I730" s="135"/>
      <c r="J730" s="135" t="s">
        <v>48</v>
      </c>
      <c r="K730" s="135" t="s">
        <v>24</v>
      </c>
      <c r="L730" s="79"/>
      <c r="M730" s="139"/>
      <c r="N730" s="78"/>
      <c r="P730" s="79" t="str">
        <f>IF(COUNTIF(L730:O730,"=*")&gt;1,"Multiple", IF(L730="P","Surface",IF(M730="P", "Underground",IF(N730="P", "Placer", IF(O730="P", "Solution","")))))</f>
        <v/>
      </c>
      <c r="Q730" s="95" t="s">
        <v>2486</v>
      </c>
      <c r="R730" s="90" t="s">
        <v>2570</v>
      </c>
      <c r="S730" s="34"/>
      <c r="T730" s="26">
        <v>41.164709090999999</v>
      </c>
      <c r="U730" s="27">
        <v>-109.073180405</v>
      </c>
      <c r="V730" s="145">
        <v>14</v>
      </c>
      <c r="W730" s="145">
        <v>104</v>
      </c>
      <c r="X730" s="142">
        <v>25</v>
      </c>
      <c r="Y730" s="143"/>
      <c r="Z730" s="135" t="s">
        <v>23</v>
      </c>
      <c r="AA730" s="87" t="s">
        <v>3205</v>
      </c>
      <c r="AB730" s="135" t="s">
        <v>22</v>
      </c>
      <c r="AC730" s="135" t="s">
        <v>7</v>
      </c>
      <c r="AD730" s="124" t="s">
        <v>2701</v>
      </c>
      <c r="AE730" s="125" t="s">
        <v>2702</v>
      </c>
      <c r="AF730" s="7" t="s">
        <v>1095</v>
      </c>
      <c r="AG730" s="2">
        <v>7</v>
      </c>
      <c r="AH730" s="6" t="s">
        <v>831</v>
      </c>
      <c r="AI730" s="6" t="s">
        <v>846</v>
      </c>
      <c r="AJ730" s="78"/>
      <c r="AM730" s="229"/>
      <c r="AN730" s="229"/>
      <c r="AO730" s="91" t="s">
        <v>2528</v>
      </c>
      <c r="AP730" s="229"/>
      <c r="AQ730" s="141"/>
      <c r="AR730" s="107" t="s">
        <v>2570</v>
      </c>
      <c r="AS730" s="7"/>
      <c r="AT730" s="7"/>
      <c r="AU730" s="77"/>
      <c r="AV730" s="77"/>
      <c r="AW730" s="77"/>
      <c r="AX730" s="77"/>
      <c r="AY730" s="77"/>
      <c r="AZ730" s="77"/>
      <c r="BA730" s="77"/>
      <c r="BE730" s="16"/>
      <c r="BG730" s="78"/>
      <c r="BJ730" s="78"/>
      <c r="BN730" s="7"/>
      <c r="BO730" s="139" t="s">
        <v>2773</v>
      </c>
      <c r="BU730" s="221">
        <v>9657</v>
      </c>
      <c r="BV730" s="221">
        <v>3.55</v>
      </c>
      <c r="BW730" s="221">
        <v>18.61</v>
      </c>
      <c r="BX730" s="221">
        <v>0.41</v>
      </c>
      <c r="BY730" s="221">
        <v>29.71</v>
      </c>
      <c r="BZ730" s="221">
        <v>48.13</v>
      </c>
      <c r="CA730" s="221" t="s">
        <v>841</v>
      </c>
      <c r="CB730" s="78"/>
    </row>
    <row r="731" spans="1:80" x14ac:dyDescent="0.25">
      <c r="A731" s="96">
        <f t="shared" si="40"/>
        <v>725</v>
      </c>
      <c r="B731" s="134" t="s">
        <v>484</v>
      </c>
      <c r="D731" s="134" t="s">
        <v>2697</v>
      </c>
      <c r="E731" s="134" t="s">
        <v>2726</v>
      </c>
      <c r="F731" s="1">
        <f>F729+1</f>
        <v>464</v>
      </c>
      <c r="G731" s="86">
        <v>42991</v>
      </c>
      <c r="H731" s="87" t="s">
        <v>2698</v>
      </c>
      <c r="I731" s="134"/>
      <c r="J731" s="134" t="s">
        <v>231</v>
      </c>
      <c r="K731" s="134" t="s">
        <v>16</v>
      </c>
      <c r="L731" s="87"/>
      <c r="M731" s="131" t="s">
        <v>2570</v>
      </c>
      <c r="N731" s="107"/>
      <c r="P731" s="87" t="str">
        <f>IF(COUNTIF(L731:O731,"=*")&gt;1,"Multiple", IF(L731="P","Surface",IF(M731="P", "Underground",IF(N731="P", "Placer", IF(O731="P", "Solution","")))))</f>
        <v>Underground</v>
      </c>
      <c r="Q731" s="95" t="s">
        <v>11</v>
      </c>
      <c r="R731" s="93" t="s">
        <v>2570</v>
      </c>
      <c r="S731" s="33"/>
      <c r="T731" s="12">
        <v>42.907184986700003</v>
      </c>
      <c r="U731" s="13">
        <v>-104.847110878</v>
      </c>
      <c r="V731" s="144">
        <v>34</v>
      </c>
      <c r="W731" s="144">
        <v>67</v>
      </c>
      <c r="X731" s="137">
        <v>24</v>
      </c>
      <c r="Y731" s="138"/>
      <c r="Z731" s="134" t="s">
        <v>340</v>
      </c>
      <c r="AA731" s="87" t="s">
        <v>3205</v>
      </c>
      <c r="AB731" s="134" t="s">
        <v>22</v>
      </c>
      <c r="AC731" s="134" t="s">
        <v>7</v>
      </c>
      <c r="AD731" s="124" t="s">
        <v>2701</v>
      </c>
      <c r="AE731" s="125" t="s">
        <v>2702</v>
      </c>
      <c r="AF731" s="6" t="s">
        <v>807</v>
      </c>
      <c r="AH731" s="6" t="s">
        <v>2397</v>
      </c>
      <c r="AI731" s="6" t="s">
        <v>836</v>
      </c>
      <c r="AJ731" s="107"/>
      <c r="AO731" s="88" t="s">
        <v>2528</v>
      </c>
      <c r="AQ731" s="136"/>
      <c r="AR731" s="107" t="s">
        <v>2570</v>
      </c>
      <c r="AS731" s="6" t="s">
        <v>1668</v>
      </c>
      <c r="AT731" s="6" t="s">
        <v>1668</v>
      </c>
      <c r="BE731" s="197"/>
      <c r="BG731" s="107"/>
      <c r="BJ731" s="107"/>
      <c r="BO731" s="131" t="s">
        <v>3132</v>
      </c>
      <c r="BU731" s="76"/>
      <c r="BV731" s="76"/>
      <c r="BW731" s="76"/>
      <c r="BX731" s="76"/>
      <c r="BY731" s="76"/>
      <c r="BZ731" s="76"/>
      <c r="CA731" s="76"/>
      <c r="CB731" s="107"/>
    </row>
    <row r="732" spans="1:80" x14ac:dyDescent="0.25">
      <c r="A732" s="96">
        <f t="shared" si="40"/>
        <v>726</v>
      </c>
      <c r="B732" s="134" t="s">
        <v>485</v>
      </c>
      <c r="D732" s="134" t="s">
        <v>2697</v>
      </c>
      <c r="E732" s="134" t="s">
        <v>2726</v>
      </c>
      <c r="F732" s="1">
        <f t="shared" si="41"/>
        <v>465</v>
      </c>
      <c r="G732" s="86">
        <v>42991</v>
      </c>
      <c r="H732" s="87" t="s">
        <v>2698</v>
      </c>
      <c r="I732" s="134" t="s">
        <v>69</v>
      </c>
      <c r="J732" s="134" t="s">
        <v>56</v>
      </c>
      <c r="K732" s="134" t="s">
        <v>57</v>
      </c>
      <c r="L732" s="87"/>
      <c r="M732" s="131" t="s">
        <v>2570</v>
      </c>
      <c r="N732" s="107"/>
      <c r="P732" s="87" t="str">
        <f>IF(COUNTIF(L732:O732,"=*")&gt;1,"Multiple", IF(L732="P","Surface",IF(M732="P", "Underground",IF(N732="P", "Placer", IF(O732="P", "Solution","")))))</f>
        <v>Underground</v>
      </c>
      <c r="Q732" s="95" t="s">
        <v>11</v>
      </c>
      <c r="R732" s="93" t="s">
        <v>2570</v>
      </c>
      <c r="S732" s="33"/>
      <c r="T732" s="12">
        <v>41.307510464000003</v>
      </c>
      <c r="U732" s="13">
        <v>-110.995063952</v>
      </c>
      <c r="V732" s="144">
        <v>15</v>
      </c>
      <c r="W732" s="144">
        <v>120</v>
      </c>
      <c r="X732" s="137">
        <v>6</v>
      </c>
      <c r="Y732" s="138"/>
      <c r="Z732" s="134" t="s">
        <v>55</v>
      </c>
      <c r="AA732" s="87" t="s">
        <v>3205</v>
      </c>
      <c r="AB732" s="134" t="s">
        <v>22</v>
      </c>
      <c r="AC732" s="134" t="s">
        <v>7</v>
      </c>
      <c r="AD732" s="124" t="s">
        <v>2701</v>
      </c>
      <c r="AE732" s="125" t="s">
        <v>2702</v>
      </c>
      <c r="AF732" s="6" t="s">
        <v>935</v>
      </c>
      <c r="AH732" s="6" t="s">
        <v>56</v>
      </c>
      <c r="AI732" s="6" t="s">
        <v>836</v>
      </c>
      <c r="AJ732" s="107"/>
      <c r="AO732" s="88" t="s">
        <v>2528</v>
      </c>
      <c r="AQ732" s="136"/>
      <c r="AR732" s="107" t="s">
        <v>2570</v>
      </c>
      <c r="AS732" s="6" t="s">
        <v>1677</v>
      </c>
      <c r="AT732" s="6" t="s">
        <v>934</v>
      </c>
      <c r="AU732" s="76">
        <v>1869</v>
      </c>
      <c r="AV732" s="76">
        <v>1895</v>
      </c>
      <c r="BA732" s="76">
        <v>1895</v>
      </c>
      <c r="BE732" s="184">
        <v>2166742</v>
      </c>
      <c r="BF732" s="97"/>
      <c r="BG732" s="107"/>
      <c r="BJ732" s="107"/>
      <c r="BM732" s="1" t="s">
        <v>2705</v>
      </c>
      <c r="BN732" s="6" t="s">
        <v>1670</v>
      </c>
      <c r="BO732" s="131" t="s">
        <v>1671</v>
      </c>
      <c r="BU732" s="76"/>
      <c r="BV732" s="76"/>
      <c r="BW732" s="76"/>
      <c r="BX732" s="76"/>
      <c r="BY732" s="76"/>
      <c r="BZ732" s="76"/>
      <c r="CA732" s="76"/>
      <c r="CB732" s="107"/>
    </row>
    <row r="733" spans="1:80" x14ac:dyDescent="0.25">
      <c r="A733" s="96">
        <f t="shared" si="40"/>
        <v>727</v>
      </c>
      <c r="B733" s="134" t="s">
        <v>486</v>
      </c>
      <c r="D733" s="134" t="s">
        <v>2697</v>
      </c>
      <c r="E733" s="134" t="s">
        <v>2726</v>
      </c>
      <c r="F733" s="1">
        <f t="shared" si="41"/>
        <v>466</v>
      </c>
      <c r="G733" s="86">
        <v>42991</v>
      </c>
      <c r="H733" s="87" t="s">
        <v>2698</v>
      </c>
      <c r="I733" s="134" t="s">
        <v>1674</v>
      </c>
      <c r="J733" s="134" t="s">
        <v>62</v>
      </c>
      <c r="K733" s="134" t="s">
        <v>16</v>
      </c>
      <c r="L733" s="87"/>
      <c r="M733" s="131" t="s">
        <v>2570</v>
      </c>
      <c r="N733" s="107"/>
      <c r="P733" s="87" t="str">
        <f>IF(COUNTIF(L733:O733,"=*")&gt;1,"Multiple", IF(L733="P","Surface",IF(M733="P", "Underground",IF(N733="P", "Placer", IF(O733="P", "Solution","")))))</f>
        <v>Underground</v>
      </c>
      <c r="Q733" s="134" t="s">
        <v>11</v>
      </c>
      <c r="R733" s="93" t="s">
        <v>2570</v>
      </c>
      <c r="S733" s="33"/>
      <c r="T733" s="12">
        <v>42.858823728799997</v>
      </c>
      <c r="U733" s="13">
        <v>-105.877822176</v>
      </c>
      <c r="V733" s="144">
        <v>33</v>
      </c>
      <c r="W733" s="144">
        <v>75</v>
      </c>
      <c r="X733" s="137">
        <v>5</v>
      </c>
      <c r="Y733" s="138"/>
      <c r="Z733" s="134" t="s">
        <v>88</v>
      </c>
      <c r="AA733" s="87" t="s">
        <v>3205</v>
      </c>
      <c r="AB733" s="134" t="s">
        <v>11</v>
      </c>
      <c r="AC733" s="134" t="s">
        <v>7</v>
      </c>
      <c r="AD733" s="124" t="s">
        <v>2701</v>
      </c>
      <c r="AE733" s="125" t="s">
        <v>2702</v>
      </c>
      <c r="AG733" s="1">
        <v>7</v>
      </c>
      <c r="AH733" s="6" t="s">
        <v>901</v>
      </c>
      <c r="AI733" s="6" t="s">
        <v>846</v>
      </c>
      <c r="AJ733" s="107"/>
      <c r="AO733" s="88" t="s">
        <v>2528</v>
      </c>
      <c r="AQ733" s="136"/>
      <c r="AR733" s="107" t="s">
        <v>2570</v>
      </c>
      <c r="AS733" s="6" t="s">
        <v>1673</v>
      </c>
      <c r="AT733" s="6" t="s">
        <v>1673</v>
      </c>
      <c r="BE733" s="197" t="s">
        <v>807</v>
      </c>
      <c r="BG733" s="107"/>
      <c r="BJ733" s="107"/>
      <c r="BN733" s="6" t="s">
        <v>1672</v>
      </c>
      <c r="BO733" s="131" t="s">
        <v>2814</v>
      </c>
      <c r="BU733" s="76"/>
      <c r="BV733" s="76"/>
      <c r="BW733" s="76"/>
      <c r="BX733" s="76"/>
      <c r="BY733" s="76"/>
      <c r="BZ733" s="76"/>
      <c r="CA733" s="76" t="s">
        <v>839</v>
      </c>
      <c r="CB733" s="107"/>
    </row>
    <row r="734" spans="1:80" x14ac:dyDescent="0.25">
      <c r="A734" s="96">
        <f t="shared" si="40"/>
        <v>728</v>
      </c>
      <c r="B734" s="134" t="s">
        <v>487</v>
      </c>
      <c r="D734" s="134" t="s">
        <v>2697</v>
      </c>
      <c r="E734" s="134" t="s">
        <v>2726</v>
      </c>
      <c r="F734" s="1">
        <f t="shared" si="41"/>
        <v>467</v>
      </c>
      <c r="G734" s="86">
        <v>42991</v>
      </c>
      <c r="H734" s="87" t="s">
        <v>2698</v>
      </c>
      <c r="I734" s="134" t="s">
        <v>1676</v>
      </c>
      <c r="J734" s="134" t="s">
        <v>56</v>
      </c>
      <c r="K734" s="134" t="s">
        <v>57</v>
      </c>
      <c r="L734" s="87"/>
      <c r="M734" s="131" t="s">
        <v>2570</v>
      </c>
      <c r="N734" s="107"/>
      <c r="P734" s="87" t="str">
        <f>IF(COUNTIF(L734:O734,"=*")&gt;1,"Multiple", IF(L734="P","Surface",IF(M734="P", "Underground",IF(N734="P", "Placer", IF(O734="P", "Solution","")))))</f>
        <v>Underground</v>
      </c>
      <c r="Q734" s="95" t="s">
        <v>11</v>
      </c>
      <c r="R734" s="93" t="s">
        <v>2570</v>
      </c>
      <c r="S734" s="33"/>
      <c r="T734" s="12">
        <v>41.307510464000003</v>
      </c>
      <c r="U734" s="13">
        <v>-110.995063952</v>
      </c>
      <c r="V734" s="144">
        <v>15</v>
      </c>
      <c r="W734" s="144">
        <v>120</v>
      </c>
      <c r="X734" s="137">
        <v>6</v>
      </c>
      <c r="Y734" s="138"/>
      <c r="Z734" s="134" t="s">
        <v>55</v>
      </c>
      <c r="AA734" s="87" t="s">
        <v>3205</v>
      </c>
      <c r="AB734" s="134" t="s">
        <v>22</v>
      </c>
      <c r="AC734" s="134" t="s">
        <v>7</v>
      </c>
      <c r="AD734" s="124" t="s">
        <v>2701</v>
      </c>
      <c r="AE734" s="125" t="s">
        <v>2702</v>
      </c>
      <c r="AF734" s="6" t="s">
        <v>935</v>
      </c>
      <c r="AH734" s="6" t="s">
        <v>56</v>
      </c>
      <c r="AI734" s="6" t="s">
        <v>836</v>
      </c>
      <c r="AJ734" s="107"/>
      <c r="AO734" s="88" t="s">
        <v>2528</v>
      </c>
      <c r="AQ734" s="136"/>
      <c r="AR734" s="107" t="s">
        <v>2570</v>
      </c>
      <c r="AS734" s="6" t="s">
        <v>1677</v>
      </c>
      <c r="AT734" s="6" t="s">
        <v>934</v>
      </c>
      <c r="AU734" s="76">
        <v>1869</v>
      </c>
      <c r="AV734" s="76">
        <v>1881</v>
      </c>
      <c r="BA734" s="76">
        <v>1881</v>
      </c>
      <c r="BE734" s="184"/>
      <c r="BG734" s="107"/>
      <c r="BJ734" s="107"/>
      <c r="BN734" s="6" t="s">
        <v>2326</v>
      </c>
      <c r="BO734" s="131" t="s">
        <v>2910</v>
      </c>
      <c r="BR734" s="15" t="s">
        <v>1675</v>
      </c>
      <c r="BU734" s="76"/>
      <c r="BV734" s="76"/>
      <c r="BW734" s="76"/>
      <c r="BX734" s="76"/>
      <c r="BY734" s="76"/>
      <c r="BZ734" s="76"/>
      <c r="CA734" s="76"/>
      <c r="CB734" s="107"/>
    </row>
    <row r="735" spans="1:80" x14ac:dyDescent="0.25">
      <c r="A735" s="96">
        <f t="shared" si="40"/>
        <v>729</v>
      </c>
      <c r="B735" s="134" t="s">
        <v>488</v>
      </c>
      <c r="D735" s="134" t="s">
        <v>2697</v>
      </c>
      <c r="E735" s="134" t="s">
        <v>2726</v>
      </c>
      <c r="F735" s="1">
        <f t="shared" si="41"/>
        <v>468</v>
      </c>
      <c r="G735" s="86">
        <v>42991</v>
      </c>
      <c r="H735" s="87" t="s">
        <v>2698</v>
      </c>
      <c r="I735" s="134"/>
      <c r="J735" s="134" t="s">
        <v>56</v>
      </c>
      <c r="K735" s="134" t="s">
        <v>57</v>
      </c>
      <c r="L735" s="87"/>
      <c r="M735" s="131" t="s">
        <v>2570</v>
      </c>
      <c r="N735" s="107"/>
      <c r="P735" s="87" t="str">
        <f>IF(COUNTIF(L735:O735,"=*")&gt;1,"Multiple", IF(L735="P","Surface",IF(M735="P", "Underground",IF(N735="P", "Placer", IF(O735="P", "Solution","")))))</f>
        <v>Underground</v>
      </c>
      <c r="Q735" s="95" t="s">
        <v>11</v>
      </c>
      <c r="R735" s="93" t="s">
        <v>2570</v>
      </c>
      <c r="S735" s="33"/>
      <c r="T735" s="12">
        <v>41.321965170299997</v>
      </c>
      <c r="U735" s="13">
        <v>-110.995094224</v>
      </c>
      <c r="V735" s="144">
        <v>16</v>
      </c>
      <c r="W735" s="144">
        <v>120</v>
      </c>
      <c r="X735" s="137">
        <v>31</v>
      </c>
      <c r="Y735" s="138"/>
      <c r="Z735" s="134" t="s">
        <v>55</v>
      </c>
      <c r="AA735" s="87" t="s">
        <v>3206</v>
      </c>
      <c r="AB735" s="134" t="s">
        <v>22</v>
      </c>
      <c r="AC735" s="134" t="s">
        <v>7</v>
      </c>
      <c r="AD735" s="124" t="s">
        <v>2701</v>
      </c>
      <c r="AE735" s="125" t="s">
        <v>2702</v>
      </c>
      <c r="AF735" s="6" t="s">
        <v>935</v>
      </c>
      <c r="AH735" s="6" t="s">
        <v>56</v>
      </c>
      <c r="AI735" s="6" t="s">
        <v>836</v>
      </c>
      <c r="AJ735" s="107"/>
      <c r="AO735" s="88" t="s">
        <v>2528</v>
      </c>
      <c r="AQ735" s="136"/>
      <c r="AR735" s="107" t="s">
        <v>2570</v>
      </c>
      <c r="AS735" s="6" t="s">
        <v>3033</v>
      </c>
      <c r="AT735" s="6" t="s">
        <v>3034</v>
      </c>
      <c r="AU735" s="76">
        <v>1870</v>
      </c>
      <c r="AV735" s="76">
        <v>1895</v>
      </c>
      <c r="AW735" s="76">
        <v>1895</v>
      </c>
      <c r="AX735" s="76">
        <v>1895</v>
      </c>
      <c r="BA735" s="76">
        <v>1895</v>
      </c>
      <c r="BE735" s="197"/>
      <c r="BG735" s="107"/>
      <c r="BJ735" s="107"/>
      <c r="BN735" s="6" t="s">
        <v>1669</v>
      </c>
      <c r="BO735" s="131" t="s">
        <v>7</v>
      </c>
      <c r="BU735" s="76"/>
      <c r="BV735" s="76"/>
      <c r="BW735" s="76"/>
      <c r="BX735" s="76"/>
      <c r="BY735" s="76"/>
      <c r="BZ735" s="76"/>
      <c r="CA735" s="76"/>
      <c r="CB735" s="107"/>
    </row>
    <row r="736" spans="1:80" x14ac:dyDescent="0.25">
      <c r="A736" s="96">
        <f t="shared" si="40"/>
        <v>730</v>
      </c>
      <c r="B736" s="134" t="s">
        <v>489</v>
      </c>
      <c r="D736" s="134" t="s">
        <v>2697</v>
      </c>
      <c r="E736" s="134" t="s">
        <v>2726</v>
      </c>
      <c r="F736" s="1">
        <f t="shared" si="41"/>
        <v>469</v>
      </c>
      <c r="G736" s="86">
        <v>42991</v>
      </c>
      <c r="H736" s="87" t="s">
        <v>2698</v>
      </c>
      <c r="I736" s="134"/>
      <c r="J736" s="134" t="s">
        <v>13</v>
      </c>
      <c r="K736" s="134" t="s">
        <v>14</v>
      </c>
      <c r="L736" s="87"/>
      <c r="M736" s="131" t="s">
        <v>2570</v>
      </c>
      <c r="N736" s="107"/>
      <c r="P736" s="87" t="str">
        <f>IF(COUNTIF(L736:O736,"=*")&gt;1,"Multiple", IF(L736="P","Surface",IF(M736="P", "Underground",IF(N736="P", "Placer", IF(O736="P", "Solution","")))))</f>
        <v>Underground</v>
      </c>
      <c r="Q736" s="95" t="s">
        <v>11</v>
      </c>
      <c r="R736" s="93" t="s">
        <v>2570</v>
      </c>
      <c r="S736" s="33"/>
      <c r="T736" s="12">
        <v>44.129478813299997</v>
      </c>
      <c r="U736" s="13">
        <v>-108.925136345</v>
      </c>
      <c r="V736" s="144">
        <v>48</v>
      </c>
      <c r="W736" s="144">
        <v>101</v>
      </c>
      <c r="X736" s="137">
        <v>13</v>
      </c>
      <c r="Y736" s="138"/>
      <c r="Z736" s="134" t="s">
        <v>12</v>
      </c>
      <c r="AA736" s="87" t="s">
        <v>3205</v>
      </c>
      <c r="AB736" s="134" t="s">
        <v>22</v>
      </c>
      <c r="AC736" s="134" t="s">
        <v>7</v>
      </c>
      <c r="AD736" s="124" t="s">
        <v>2701</v>
      </c>
      <c r="AE736" s="125" t="s">
        <v>2702</v>
      </c>
      <c r="AH736" s="6" t="s">
        <v>13</v>
      </c>
      <c r="AI736" s="6" t="s">
        <v>846</v>
      </c>
      <c r="AJ736" s="107"/>
      <c r="AO736" s="88" t="s">
        <v>2528</v>
      </c>
      <c r="AQ736" s="136"/>
      <c r="AR736" s="107" t="s">
        <v>2570</v>
      </c>
      <c r="AU736" s="76">
        <v>1900</v>
      </c>
      <c r="AV736" s="76">
        <v>1900</v>
      </c>
      <c r="BA736" s="76">
        <v>1900</v>
      </c>
      <c r="BE736" s="184"/>
      <c r="BG736" s="107"/>
      <c r="BJ736" s="107"/>
      <c r="BO736" s="131" t="s">
        <v>2911</v>
      </c>
      <c r="BU736" s="76"/>
      <c r="BV736" s="76"/>
      <c r="BW736" s="76"/>
      <c r="BX736" s="76"/>
      <c r="BY736" s="76"/>
      <c r="BZ736" s="76"/>
      <c r="CA736" s="76"/>
      <c r="CB736" s="107"/>
    </row>
    <row r="737" spans="1:80" x14ac:dyDescent="0.25">
      <c r="A737" s="96">
        <f t="shared" si="40"/>
        <v>731</v>
      </c>
      <c r="B737" s="134" t="s">
        <v>490</v>
      </c>
      <c r="D737" s="134" t="s">
        <v>2697</v>
      </c>
      <c r="E737" s="134" t="s">
        <v>2726</v>
      </c>
      <c r="F737" s="1">
        <f t="shared" si="41"/>
        <v>470</v>
      </c>
      <c r="G737" s="86">
        <v>42991</v>
      </c>
      <c r="H737" s="87" t="s">
        <v>2698</v>
      </c>
      <c r="I737" s="134"/>
      <c r="J737" s="134" t="s">
        <v>56</v>
      </c>
      <c r="K737" s="134" t="s">
        <v>57</v>
      </c>
      <c r="L737" s="87"/>
      <c r="M737" s="131" t="s">
        <v>2570</v>
      </c>
      <c r="N737" s="107"/>
      <c r="P737" s="87" t="str">
        <f>IF(COUNTIF(L737:O737,"=*")&gt;1,"Multiple", IF(L737="P","Surface",IF(M737="P", "Underground",IF(N737="P", "Placer", IF(O737="P", "Solution","")))))</f>
        <v>Underground</v>
      </c>
      <c r="Q737" s="95" t="s">
        <v>11</v>
      </c>
      <c r="R737" s="93" t="s">
        <v>2570</v>
      </c>
      <c r="S737" s="33"/>
      <c r="T737" s="12">
        <v>41.336491204399998</v>
      </c>
      <c r="U737" s="13">
        <v>-110.99520706600001</v>
      </c>
      <c r="V737" s="144">
        <v>16</v>
      </c>
      <c r="W737" s="144">
        <v>120</v>
      </c>
      <c r="X737" s="137">
        <v>30</v>
      </c>
      <c r="Y737" s="138"/>
      <c r="Z737" s="134" t="s">
        <v>55</v>
      </c>
      <c r="AA737" s="87" t="s">
        <v>3206</v>
      </c>
      <c r="AB737" s="134" t="s">
        <v>22</v>
      </c>
      <c r="AC737" s="134" t="s">
        <v>7</v>
      </c>
      <c r="AD737" s="124" t="s">
        <v>2701</v>
      </c>
      <c r="AE737" s="125" t="s">
        <v>2702</v>
      </c>
      <c r="AF737" s="6" t="s">
        <v>935</v>
      </c>
      <c r="AG737" s="1">
        <v>24</v>
      </c>
      <c r="AH737" s="6" t="s">
        <v>56</v>
      </c>
      <c r="AI737" s="6" t="s">
        <v>836</v>
      </c>
      <c r="AJ737" s="107"/>
      <c r="AO737" s="88" t="s">
        <v>2528</v>
      </c>
      <c r="AQ737" s="136"/>
      <c r="AR737" s="107" t="s">
        <v>2570</v>
      </c>
      <c r="AS737" s="6" t="s">
        <v>1677</v>
      </c>
      <c r="AT737" s="6" t="s">
        <v>1677</v>
      </c>
      <c r="AU737" s="76">
        <v>1898</v>
      </c>
      <c r="AV737" s="76">
        <v>1898</v>
      </c>
      <c r="BA737" s="76">
        <v>1898</v>
      </c>
      <c r="BE737" s="184">
        <v>93399</v>
      </c>
      <c r="BF737" s="97"/>
      <c r="BG737" s="107"/>
      <c r="BJ737" s="107"/>
      <c r="BM737" s="1" t="s">
        <v>2705</v>
      </c>
      <c r="BO737" s="131" t="s">
        <v>7</v>
      </c>
      <c r="BU737" s="76"/>
      <c r="BV737" s="76"/>
      <c r="BW737" s="76"/>
      <c r="BX737" s="76"/>
      <c r="BY737" s="76"/>
      <c r="BZ737" s="76"/>
      <c r="CA737" s="76"/>
      <c r="CB737" s="107"/>
    </row>
    <row r="738" spans="1:80" s="2" customFormat="1" x14ac:dyDescent="0.25">
      <c r="A738" s="96">
        <f t="shared" si="40"/>
        <v>732</v>
      </c>
      <c r="B738" s="135" t="s">
        <v>490</v>
      </c>
      <c r="C738" s="77" t="s">
        <v>2460</v>
      </c>
      <c r="D738" s="92" t="s">
        <v>2575</v>
      </c>
      <c r="E738" s="135"/>
      <c r="F738" s="2">
        <v>470</v>
      </c>
      <c r="G738" s="89">
        <v>42991</v>
      </c>
      <c r="H738" s="79" t="s">
        <v>2698</v>
      </c>
      <c r="I738" s="135"/>
      <c r="J738" s="135" t="s">
        <v>56</v>
      </c>
      <c r="K738" s="135" t="s">
        <v>57</v>
      </c>
      <c r="L738" s="79"/>
      <c r="M738" s="139"/>
      <c r="N738" s="78"/>
      <c r="P738" s="79" t="str">
        <f>IF(COUNTIF(L738:O738,"=*")&gt;1,"Multiple", IF(L738="P","Surface",IF(M738="P", "Underground",IF(N738="P", "Placer", IF(O738="P", "Solution","")))))</f>
        <v/>
      </c>
      <c r="Q738" s="95" t="s">
        <v>11</v>
      </c>
      <c r="R738" s="90" t="s">
        <v>2570</v>
      </c>
      <c r="S738" s="34"/>
      <c r="T738" s="26">
        <v>41.336491204399998</v>
      </c>
      <c r="U738" s="27">
        <v>-110.99520706600001</v>
      </c>
      <c r="V738" s="145">
        <v>16</v>
      </c>
      <c r="W738" s="145">
        <v>120</v>
      </c>
      <c r="X738" s="142">
        <v>30</v>
      </c>
      <c r="Y738" s="143"/>
      <c r="Z738" s="135" t="s">
        <v>55</v>
      </c>
      <c r="AA738" s="87" t="s">
        <v>3206</v>
      </c>
      <c r="AB738" s="135" t="s">
        <v>22</v>
      </c>
      <c r="AC738" s="135" t="s">
        <v>7</v>
      </c>
      <c r="AD738" s="124" t="s">
        <v>2701</v>
      </c>
      <c r="AE738" s="125" t="s">
        <v>2702</v>
      </c>
      <c r="AF738" s="7" t="s">
        <v>935</v>
      </c>
      <c r="AG738" s="2">
        <v>24</v>
      </c>
      <c r="AH738" s="6" t="s">
        <v>56</v>
      </c>
      <c r="AI738" s="6" t="s">
        <v>836</v>
      </c>
      <c r="AJ738" s="78"/>
      <c r="AO738" s="91" t="s">
        <v>2528</v>
      </c>
      <c r="AQ738" s="141"/>
      <c r="AR738" s="107" t="s">
        <v>2570</v>
      </c>
      <c r="AS738" s="7" t="s">
        <v>1677</v>
      </c>
      <c r="AT738" s="7" t="s">
        <v>1677</v>
      </c>
      <c r="AU738" s="77">
        <v>1898</v>
      </c>
      <c r="AV738" s="77">
        <v>1898</v>
      </c>
      <c r="AW738" s="77"/>
      <c r="AX738" s="77"/>
      <c r="AY738" s="77"/>
      <c r="AZ738" s="77"/>
      <c r="BA738" s="77">
        <v>1898</v>
      </c>
      <c r="BE738" s="186"/>
      <c r="BF738" s="92"/>
      <c r="BG738" s="78"/>
      <c r="BJ738" s="78"/>
      <c r="BN738" s="7"/>
      <c r="BO738" s="139" t="s">
        <v>7</v>
      </c>
      <c r="BU738" s="77">
        <v>10447</v>
      </c>
      <c r="BV738" s="77">
        <v>7.22</v>
      </c>
      <c r="BW738" s="77">
        <v>14.43</v>
      </c>
      <c r="BX738" s="77">
        <v>0.21</v>
      </c>
      <c r="BY738" s="77">
        <v>36.81</v>
      </c>
      <c r="BZ738" s="77">
        <v>41.54</v>
      </c>
      <c r="CA738" s="77" t="s">
        <v>830</v>
      </c>
      <c r="CB738" s="78"/>
    </row>
    <row r="739" spans="1:80" ht="30" x14ac:dyDescent="0.25">
      <c r="A739" s="96">
        <f t="shared" si="40"/>
        <v>733</v>
      </c>
      <c r="B739" s="134" t="s">
        <v>491</v>
      </c>
      <c r="D739" s="134" t="s">
        <v>2697</v>
      </c>
      <c r="E739" s="134" t="s">
        <v>2726</v>
      </c>
      <c r="F739" s="1">
        <f>F737+1</f>
        <v>471</v>
      </c>
      <c r="G739" s="86">
        <v>42991</v>
      </c>
      <c r="H739" s="87" t="s">
        <v>2698</v>
      </c>
      <c r="I739" s="134"/>
      <c r="J739" s="134" t="s">
        <v>51</v>
      </c>
      <c r="K739" s="134" t="s">
        <v>14</v>
      </c>
      <c r="L739" s="87"/>
      <c r="M739" s="131" t="s">
        <v>2570</v>
      </c>
      <c r="N739" s="107"/>
      <c r="P739" s="87" t="str">
        <f>IF(COUNTIF(L739:O739,"=*")&gt;1,"Multiple", IF(L739="P","Surface",IF(M739="P", "Underground",IF(N739="P", "Placer", IF(O739="P", "Solution","")))))</f>
        <v>Underground</v>
      </c>
      <c r="Q739" s="95" t="s">
        <v>11</v>
      </c>
      <c r="R739" s="93" t="s">
        <v>2570</v>
      </c>
      <c r="S739" s="33"/>
      <c r="T739" s="12">
        <v>43.778571047699998</v>
      </c>
      <c r="U739" s="13">
        <v>-108.19835972200001</v>
      </c>
      <c r="V739" s="144">
        <v>44</v>
      </c>
      <c r="W739" s="144">
        <v>95</v>
      </c>
      <c r="X739" s="137">
        <v>13</v>
      </c>
      <c r="Y739" s="138"/>
      <c r="Z739" s="134" t="s">
        <v>92</v>
      </c>
      <c r="AA739" s="87" t="s">
        <v>3205</v>
      </c>
      <c r="AB739" s="134" t="s">
        <v>22</v>
      </c>
      <c r="AC739" s="134" t="s">
        <v>7</v>
      </c>
      <c r="AD739" s="124" t="s">
        <v>2701</v>
      </c>
      <c r="AE739" s="125" t="s">
        <v>2702</v>
      </c>
      <c r="AG739" s="1">
        <v>14</v>
      </c>
      <c r="AH739" s="6" t="s">
        <v>831</v>
      </c>
      <c r="AI739" s="6" t="s">
        <v>846</v>
      </c>
      <c r="AJ739" s="107"/>
      <c r="AO739" s="88" t="s">
        <v>2528</v>
      </c>
      <c r="AQ739" s="136"/>
      <c r="AR739" s="107" t="s">
        <v>2570</v>
      </c>
      <c r="BE739" s="184"/>
      <c r="BG739" s="107"/>
      <c r="BJ739" s="107"/>
      <c r="BO739" s="87" t="s">
        <v>2781</v>
      </c>
      <c r="BU739" s="76"/>
      <c r="BV739" s="76"/>
      <c r="BW739" s="76"/>
      <c r="BX739" s="76"/>
      <c r="BY739" s="76"/>
      <c r="BZ739" s="76"/>
      <c r="CA739" s="76"/>
      <c r="CB739" s="107"/>
    </row>
    <row r="740" spans="1:80" s="2" customFormat="1" ht="30" x14ac:dyDescent="0.25">
      <c r="A740" s="96">
        <f t="shared" si="40"/>
        <v>734</v>
      </c>
      <c r="B740" s="135" t="s">
        <v>491</v>
      </c>
      <c r="C740" s="77" t="s">
        <v>2460</v>
      </c>
      <c r="D740" s="92" t="s">
        <v>2575</v>
      </c>
      <c r="E740" s="135"/>
      <c r="F740" s="2">
        <f>F738+1</f>
        <v>471</v>
      </c>
      <c r="G740" s="89">
        <v>42991</v>
      </c>
      <c r="H740" s="79" t="s">
        <v>2698</v>
      </c>
      <c r="I740" s="135"/>
      <c r="J740" s="135" t="s">
        <v>51</v>
      </c>
      <c r="K740" s="135" t="s">
        <v>14</v>
      </c>
      <c r="L740" s="79"/>
      <c r="M740" s="139"/>
      <c r="N740" s="78"/>
      <c r="P740" s="79" t="str">
        <f>IF(COUNTIF(L740:O740,"=*")&gt;1,"Multiple", IF(L740="P","Surface",IF(M740="P", "Underground",IF(N740="P", "Placer", IF(O740="P", "Solution","")))))</f>
        <v/>
      </c>
      <c r="Q740" s="95" t="s">
        <v>2486</v>
      </c>
      <c r="R740" s="90" t="s">
        <v>2570</v>
      </c>
      <c r="S740" s="34"/>
      <c r="T740" s="26">
        <v>43.778571047699998</v>
      </c>
      <c r="U740" s="27">
        <v>-108.19835972200001</v>
      </c>
      <c r="V740" s="145">
        <v>44</v>
      </c>
      <c r="W740" s="145">
        <v>95</v>
      </c>
      <c r="X740" s="142">
        <v>13</v>
      </c>
      <c r="Y740" s="143"/>
      <c r="Z740" s="135" t="s">
        <v>92</v>
      </c>
      <c r="AA740" s="87" t="s">
        <v>3205</v>
      </c>
      <c r="AB740" s="135" t="s">
        <v>22</v>
      </c>
      <c r="AC740" s="135" t="s">
        <v>7</v>
      </c>
      <c r="AD740" s="124" t="s">
        <v>2701</v>
      </c>
      <c r="AE740" s="125" t="s">
        <v>2702</v>
      </c>
      <c r="AF740" s="7"/>
      <c r="AG740" s="2">
        <v>14</v>
      </c>
      <c r="AH740" s="6" t="s">
        <v>831</v>
      </c>
      <c r="AI740" s="6" t="s">
        <v>846</v>
      </c>
      <c r="AJ740" s="78"/>
      <c r="AO740" s="91" t="s">
        <v>2528</v>
      </c>
      <c r="AQ740" s="141"/>
      <c r="AR740" s="107" t="s">
        <v>2570</v>
      </c>
      <c r="AS740" s="7"/>
      <c r="AT740" s="7"/>
      <c r="AU740" s="77"/>
      <c r="AV740" s="77"/>
      <c r="AW740" s="77"/>
      <c r="AX740" s="77"/>
      <c r="AY740" s="77"/>
      <c r="AZ740" s="77"/>
      <c r="BA740" s="77"/>
      <c r="BE740" s="186"/>
      <c r="BG740" s="78"/>
      <c r="BJ740" s="78"/>
      <c r="BN740" s="7"/>
      <c r="BO740" s="87" t="s">
        <v>2781</v>
      </c>
      <c r="BU740" s="77"/>
      <c r="BV740" s="77">
        <v>3.66</v>
      </c>
      <c r="BW740" s="77">
        <v>14.86</v>
      </c>
      <c r="BX740" s="77"/>
      <c r="BY740" s="77">
        <v>37.54</v>
      </c>
      <c r="BZ740" s="77">
        <v>43.94</v>
      </c>
      <c r="CA740" s="77"/>
      <c r="CB740" s="78"/>
    </row>
    <row r="741" spans="1:80" x14ac:dyDescent="0.25">
      <c r="A741" s="96">
        <f t="shared" si="40"/>
        <v>735</v>
      </c>
      <c r="B741" s="134" t="s">
        <v>492</v>
      </c>
      <c r="D741" s="134" t="s">
        <v>2697</v>
      </c>
      <c r="E741" s="134" t="s">
        <v>2726</v>
      </c>
      <c r="F741" s="1">
        <f>F739+1</f>
        <v>472</v>
      </c>
      <c r="G741" s="86">
        <v>42991</v>
      </c>
      <c r="H741" s="87" t="s">
        <v>2698</v>
      </c>
      <c r="I741" s="134"/>
      <c r="J741" s="134" t="s">
        <v>56</v>
      </c>
      <c r="K741" s="134" t="s">
        <v>57</v>
      </c>
      <c r="L741" s="87"/>
      <c r="M741" s="131" t="s">
        <v>2570</v>
      </c>
      <c r="N741" s="107"/>
      <c r="P741" s="87" t="str">
        <f>IF(COUNTIF(L741:O741,"=*")&gt;1,"Multiple", IF(L741="P","Surface",IF(M741="P", "Underground",IF(N741="P", "Placer", IF(O741="P", "Solution","")))))</f>
        <v>Underground</v>
      </c>
      <c r="Q741" s="95" t="s">
        <v>11</v>
      </c>
      <c r="R741" s="93" t="s">
        <v>2570</v>
      </c>
      <c r="S741" s="33"/>
      <c r="T741" s="12">
        <v>41.336491204399998</v>
      </c>
      <c r="U741" s="13">
        <v>-110.99520706600001</v>
      </c>
      <c r="V741" s="144">
        <v>16</v>
      </c>
      <c r="W741" s="144">
        <v>120</v>
      </c>
      <c r="X741" s="137">
        <v>30</v>
      </c>
      <c r="Y741" s="138"/>
      <c r="Z741" s="134" t="s">
        <v>55</v>
      </c>
      <c r="AA741" s="87" t="s">
        <v>3205</v>
      </c>
      <c r="AB741" s="134" t="s">
        <v>22</v>
      </c>
      <c r="AC741" s="134" t="s">
        <v>807</v>
      </c>
      <c r="AD741" s="124" t="s">
        <v>2701</v>
      </c>
      <c r="AE741" s="125" t="s">
        <v>2702</v>
      </c>
      <c r="AF741" s="6" t="s">
        <v>935</v>
      </c>
      <c r="AH741" s="6" t="s">
        <v>56</v>
      </c>
      <c r="AI741" s="6" t="s">
        <v>836</v>
      </c>
      <c r="AJ741" s="107"/>
      <c r="AO741" s="88" t="s">
        <v>2528</v>
      </c>
      <c r="AQ741" s="136"/>
      <c r="AR741" s="107" t="s">
        <v>2570</v>
      </c>
      <c r="AS741" s="6" t="s">
        <v>1677</v>
      </c>
      <c r="AT741" s="6" t="s">
        <v>1677</v>
      </c>
      <c r="AU741" s="76">
        <v>1898</v>
      </c>
      <c r="AV741" s="76">
        <v>1898</v>
      </c>
      <c r="BA741" s="76">
        <v>1898</v>
      </c>
      <c r="BE741" s="184">
        <v>86014</v>
      </c>
      <c r="BF741" s="97"/>
      <c r="BG741" s="107"/>
      <c r="BJ741" s="107"/>
      <c r="BM741" s="1" t="s">
        <v>2705</v>
      </c>
      <c r="BO741" s="131" t="s">
        <v>2951</v>
      </c>
      <c r="BU741" s="76"/>
      <c r="BV741" s="76"/>
      <c r="BW741" s="76"/>
      <c r="BX741" s="76"/>
      <c r="BY741" s="76"/>
      <c r="BZ741" s="76"/>
      <c r="CA741" s="76" t="s">
        <v>830</v>
      </c>
      <c r="CB741" s="107"/>
    </row>
    <row r="742" spans="1:80" x14ac:dyDescent="0.25">
      <c r="A742" s="96">
        <f t="shared" si="40"/>
        <v>736</v>
      </c>
      <c r="B742" s="134" t="s">
        <v>493</v>
      </c>
      <c r="D742" s="134" t="s">
        <v>2697</v>
      </c>
      <c r="E742" s="134" t="s">
        <v>2726</v>
      </c>
      <c r="F742" s="1">
        <f t="shared" si="41"/>
        <v>473</v>
      </c>
      <c r="G742" s="86">
        <v>42991</v>
      </c>
      <c r="H742" s="87" t="s">
        <v>2698</v>
      </c>
      <c r="I742" s="134"/>
      <c r="J742" s="134" t="s">
        <v>48</v>
      </c>
      <c r="K742" s="134" t="s">
        <v>24</v>
      </c>
      <c r="L742" s="87"/>
      <c r="M742" s="131" t="s">
        <v>2570</v>
      </c>
      <c r="N742" s="107"/>
      <c r="P742" s="87" t="str">
        <f>IF(COUNTIF(L742:O742,"=*")&gt;1,"Multiple", IF(L742="P","Surface",IF(M742="P", "Underground",IF(N742="P", "Placer", IF(O742="P", "Solution","")))))</f>
        <v>Underground</v>
      </c>
      <c r="Q742" s="95" t="s">
        <v>11</v>
      </c>
      <c r="R742" s="93" t="s">
        <v>2570</v>
      </c>
      <c r="S742" s="33"/>
      <c r="T742" s="12">
        <v>41.595869829100003</v>
      </c>
      <c r="U742" s="13">
        <v>-109.18385845900001</v>
      </c>
      <c r="V742" s="144">
        <v>19</v>
      </c>
      <c r="W742" s="144">
        <v>104</v>
      </c>
      <c r="X742" s="137">
        <v>30</v>
      </c>
      <c r="Y742" s="138"/>
      <c r="Z742" s="134" t="s">
        <v>23</v>
      </c>
      <c r="AA742" s="87" t="s">
        <v>3206</v>
      </c>
      <c r="AB742" s="134" t="s">
        <v>22</v>
      </c>
      <c r="AC742" s="134" t="s">
        <v>7</v>
      </c>
      <c r="AD742" s="124" t="s">
        <v>2701</v>
      </c>
      <c r="AE742" s="125" t="s">
        <v>2702</v>
      </c>
      <c r="AH742" s="6" t="s">
        <v>48</v>
      </c>
      <c r="AI742" s="6" t="s">
        <v>846</v>
      </c>
      <c r="AJ742" s="107"/>
      <c r="AO742" s="88" t="s">
        <v>2528</v>
      </c>
      <c r="AQ742" s="136"/>
      <c r="AR742" s="107" t="s">
        <v>2570</v>
      </c>
      <c r="BE742" s="184"/>
      <c r="BG742" s="107"/>
      <c r="BJ742" s="107"/>
      <c r="BO742" s="131" t="s">
        <v>7</v>
      </c>
      <c r="BU742" s="76"/>
      <c r="BV742" s="76"/>
      <c r="BW742" s="76"/>
      <c r="BX742" s="76"/>
      <c r="BY742" s="76"/>
      <c r="BZ742" s="76"/>
      <c r="CA742" s="76"/>
      <c r="CB742" s="107"/>
    </row>
    <row r="743" spans="1:80" x14ac:dyDescent="0.25">
      <c r="A743" s="96">
        <f t="shared" si="40"/>
        <v>737</v>
      </c>
      <c r="B743" s="134" t="s">
        <v>494</v>
      </c>
      <c r="D743" s="134" t="s">
        <v>2697</v>
      </c>
      <c r="E743" s="134" t="s">
        <v>2726</v>
      </c>
      <c r="F743" s="1">
        <f t="shared" si="41"/>
        <v>474</v>
      </c>
      <c r="G743" s="86">
        <v>42991</v>
      </c>
      <c r="H743" s="87" t="s">
        <v>2698</v>
      </c>
      <c r="I743" s="134" t="s">
        <v>1680</v>
      </c>
      <c r="J743" s="134" t="s">
        <v>56</v>
      </c>
      <c r="K743" s="134" t="s">
        <v>57</v>
      </c>
      <c r="L743" s="87"/>
      <c r="M743" s="131" t="s">
        <v>2570</v>
      </c>
      <c r="N743" s="107"/>
      <c r="P743" s="87" t="str">
        <f>IF(COUNTIF(L743:O743,"=*")&gt;1,"Multiple", IF(L743="P","Surface",IF(M743="P", "Underground",IF(N743="P", "Placer", IF(O743="P", "Solution","")))))</f>
        <v>Underground</v>
      </c>
      <c r="Q743" s="95" t="s">
        <v>11</v>
      </c>
      <c r="R743" s="93" t="s">
        <v>2570</v>
      </c>
      <c r="S743" s="33"/>
      <c r="T743" s="12">
        <v>41.307510464000003</v>
      </c>
      <c r="U743" s="13">
        <v>-110.995063952</v>
      </c>
      <c r="V743" s="144">
        <v>15</v>
      </c>
      <c r="W743" s="144">
        <v>120</v>
      </c>
      <c r="X743" s="137">
        <v>6</v>
      </c>
      <c r="Y743" s="138"/>
      <c r="Z743" s="134" t="s">
        <v>55</v>
      </c>
      <c r="AA743" s="87" t="s">
        <v>3206</v>
      </c>
      <c r="AB743" s="134" t="s">
        <v>22</v>
      </c>
      <c r="AC743" s="134" t="s">
        <v>7</v>
      </c>
      <c r="AD743" s="124" t="s">
        <v>2701</v>
      </c>
      <c r="AE743" s="125" t="s">
        <v>2702</v>
      </c>
      <c r="AF743" s="6" t="s">
        <v>935</v>
      </c>
      <c r="AH743" s="6" t="s">
        <v>56</v>
      </c>
      <c r="AI743" s="6" t="s">
        <v>836</v>
      </c>
      <c r="AJ743" s="107"/>
      <c r="AO743" s="88" t="s">
        <v>2528</v>
      </c>
      <c r="AQ743" s="136"/>
      <c r="AR743" s="107" t="s">
        <v>2570</v>
      </c>
      <c r="AS743" s="6" t="s">
        <v>1677</v>
      </c>
      <c r="AT743" s="6" t="s">
        <v>1677</v>
      </c>
      <c r="BE743" s="184"/>
      <c r="BG743" s="107"/>
      <c r="BJ743" s="107"/>
      <c r="BO743" s="131" t="s">
        <v>7</v>
      </c>
      <c r="BU743" s="76"/>
      <c r="BV743" s="76"/>
      <c r="BW743" s="76"/>
      <c r="BX743" s="76"/>
      <c r="BY743" s="76"/>
      <c r="BZ743" s="76"/>
      <c r="CA743" s="76"/>
      <c r="CB743" s="107"/>
    </row>
    <row r="744" spans="1:80" x14ac:dyDescent="0.25">
      <c r="A744" s="96">
        <f t="shared" si="40"/>
        <v>738</v>
      </c>
      <c r="B744" s="164" t="s">
        <v>2456</v>
      </c>
      <c r="D744" s="134" t="s">
        <v>2697</v>
      </c>
      <c r="E744" s="134" t="s">
        <v>2726</v>
      </c>
      <c r="F744" s="1">
        <f t="shared" si="41"/>
        <v>475</v>
      </c>
      <c r="G744" s="86">
        <v>42991</v>
      </c>
      <c r="H744" s="87" t="s">
        <v>2698</v>
      </c>
      <c r="I744" s="134"/>
      <c r="J744" s="134" t="s">
        <v>48</v>
      </c>
      <c r="K744" s="134" t="s">
        <v>24</v>
      </c>
      <c r="L744" s="87"/>
      <c r="M744" s="131" t="s">
        <v>2570</v>
      </c>
      <c r="N744" s="107"/>
      <c r="P744" s="87" t="str">
        <f>IF(COUNTIF(L744:O744,"=*")&gt;1,"Multiple", IF(L744="P","Surface",IF(M744="P", "Underground",IF(N744="P", "Placer", IF(O744="P", "Solution","")))))</f>
        <v>Underground</v>
      </c>
      <c r="Q744" s="95" t="s">
        <v>11</v>
      </c>
      <c r="R744" s="93" t="s">
        <v>2570</v>
      </c>
      <c r="S744" s="148"/>
      <c r="T744" s="4">
        <v>41.680155999999997</v>
      </c>
      <c r="U744" s="1">
        <v>-109.1739</v>
      </c>
      <c r="V744" s="144">
        <v>20</v>
      </c>
      <c r="W744" s="144">
        <v>104</v>
      </c>
      <c r="X744" s="137">
        <v>29</v>
      </c>
      <c r="Y744" s="138"/>
      <c r="Z744" s="134" t="s">
        <v>23</v>
      </c>
      <c r="AA744" s="87" t="s">
        <v>3206</v>
      </c>
      <c r="AB744" s="134" t="s">
        <v>22</v>
      </c>
      <c r="AC744" s="134" t="s">
        <v>7</v>
      </c>
      <c r="AD744" s="124" t="s">
        <v>2701</v>
      </c>
      <c r="AE744" s="125" t="s">
        <v>2702</v>
      </c>
      <c r="AF744" s="6" t="s">
        <v>1682</v>
      </c>
      <c r="AH744" s="6" t="s">
        <v>48</v>
      </c>
      <c r="AI744" s="6" t="s">
        <v>846</v>
      </c>
      <c r="AJ744" s="107"/>
      <c r="AO744" s="88" t="s">
        <v>2528</v>
      </c>
      <c r="AQ744" s="136"/>
      <c r="AR744" s="107" t="s">
        <v>2570</v>
      </c>
      <c r="AS744" s="6" t="s">
        <v>934</v>
      </c>
      <c r="AT744" s="6" t="s">
        <v>872</v>
      </c>
      <c r="AU744" s="76">
        <v>1912</v>
      </c>
      <c r="AV744" s="76">
        <v>1949</v>
      </c>
      <c r="BA744" s="76">
        <v>1949</v>
      </c>
      <c r="BE744" s="184">
        <v>12254233</v>
      </c>
      <c r="BF744" s="97"/>
      <c r="BG744" s="107"/>
      <c r="BJ744" s="107"/>
      <c r="BM744" s="1" t="s">
        <v>2705</v>
      </c>
      <c r="BN744" s="6" t="s">
        <v>1683</v>
      </c>
      <c r="BO744" s="131" t="s">
        <v>7</v>
      </c>
      <c r="BR744" s="15" t="s">
        <v>1681</v>
      </c>
      <c r="BU744" s="76"/>
      <c r="BV744" s="76"/>
      <c r="BW744" s="76"/>
      <c r="BX744" s="76"/>
      <c r="BY744" s="76"/>
      <c r="BZ744" s="76"/>
      <c r="CA744" s="76"/>
      <c r="CB744" s="107"/>
    </row>
    <row r="745" spans="1:80" x14ac:dyDescent="0.25">
      <c r="A745" s="96">
        <f t="shared" si="40"/>
        <v>739</v>
      </c>
      <c r="B745" s="134" t="s">
        <v>495</v>
      </c>
      <c r="D745" s="134" t="s">
        <v>2697</v>
      </c>
      <c r="E745" s="134" t="s">
        <v>2726</v>
      </c>
      <c r="F745" s="1">
        <f t="shared" si="41"/>
        <v>476</v>
      </c>
      <c r="G745" s="86">
        <v>42991</v>
      </c>
      <c r="H745" s="87" t="s">
        <v>2698</v>
      </c>
      <c r="I745" s="134"/>
      <c r="J745" s="134" t="s">
        <v>48</v>
      </c>
      <c r="K745" s="134" t="s">
        <v>24</v>
      </c>
      <c r="L745" s="87"/>
      <c r="M745" s="131" t="s">
        <v>2570</v>
      </c>
      <c r="N745" s="107"/>
      <c r="P745" s="87" t="str">
        <f>IF(COUNTIF(L745:O745,"=*")&gt;1,"Multiple", IF(L745="P","Surface",IF(M745="P", "Underground",IF(N745="P", "Placer", IF(O745="P", "Solution","")))))</f>
        <v>Underground</v>
      </c>
      <c r="Q745" s="95" t="s">
        <v>11</v>
      </c>
      <c r="R745" s="93" t="s">
        <v>2570</v>
      </c>
      <c r="S745" s="33"/>
      <c r="T745" s="12">
        <v>41.662072000000002</v>
      </c>
      <c r="U745" s="13">
        <v>-109.18611900000001</v>
      </c>
      <c r="V745" s="144">
        <v>20</v>
      </c>
      <c r="W745" s="144">
        <v>104</v>
      </c>
      <c r="X745" s="137">
        <v>31</v>
      </c>
      <c r="Y745" s="138"/>
      <c r="Z745" s="134" t="s">
        <v>23</v>
      </c>
      <c r="AA745" s="87" t="s">
        <v>3206</v>
      </c>
      <c r="AB745" s="134" t="s">
        <v>22</v>
      </c>
      <c r="AC745" s="134" t="s">
        <v>7</v>
      </c>
      <c r="AD745" s="124" t="s">
        <v>2701</v>
      </c>
      <c r="AE745" s="125" t="s">
        <v>2702</v>
      </c>
      <c r="AF745" s="6" t="s">
        <v>1684</v>
      </c>
      <c r="AH745" s="6" t="s">
        <v>48</v>
      </c>
      <c r="AI745" s="6" t="s">
        <v>846</v>
      </c>
      <c r="AJ745" s="107"/>
      <c r="AO745" s="88" t="s">
        <v>2528</v>
      </c>
      <c r="AQ745" s="136"/>
      <c r="AR745" s="107" t="s">
        <v>2570</v>
      </c>
      <c r="AS745" s="6" t="s">
        <v>1685</v>
      </c>
      <c r="AT745" s="6" t="s">
        <v>1685</v>
      </c>
      <c r="AU745" s="76">
        <v>1912</v>
      </c>
      <c r="AV745" s="76">
        <v>1914</v>
      </c>
      <c r="BA745" s="76">
        <v>1914</v>
      </c>
      <c r="BE745" s="184">
        <v>36271</v>
      </c>
      <c r="BF745" s="97"/>
      <c r="BG745" s="107"/>
      <c r="BJ745" s="107"/>
      <c r="BM745" s="1" t="s">
        <v>2705</v>
      </c>
      <c r="BO745" s="131" t="s">
        <v>7</v>
      </c>
      <c r="BR745" s="15" t="s">
        <v>1686</v>
      </c>
      <c r="BS745" s="15" t="s">
        <v>1687</v>
      </c>
      <c r="BU745" s="76"/>
      <c r="BV745" s="76"/>
      <c r="BW745" s="76"/>
      <c r="BX745" s="76"/>
      <c r="BY745" s="76"/>
      <c r="BZ745" s="76"/>
      <c r="CA745" s="76"/>
      <c r="CB745" s="107"/>
    </row>
    <row r="746" spans="1:80" x14ac:dyDescent="0.25">
      <c r="A746" s="96">
        <f t="shared" si="40"/>
        <v>740</v>
      </c>
      <c r="B746" s="134" t="s">
        <v>496</v>
      </c>
      <c r="D746" s="134" t="s">
        <v>2697</v>
      </c>
      <c r="E746" s="134" t="s">
        <v>2726</v>
      </c>
      <c r="F746" s="1">
        <f t="shared" si="41"/>
        <v>477</v>
      </c>
      <c r="G746" s="86">
        <v>42991</v>
      </c>
      <c r="H746" s="87" t="s">
        <v>2698</v>
      </c>
      <c r="I746" s="134"/>
      <c r="J746" s="134" t="s">
        <v>48</v>
      </c>
      <c r="K746" s="134" t="s">
        <v>24</v>
      </c>
      <c r="L746" s="87"/>
      <c r="M746" s="131" t="s">
        <v>2570</v>
      </c>
      <c r="N746" s="107"/>
      <c r="P746" s="87" t="str">
        <f>IF(COUNTIF(L746:O746,"=*")&gt;1,"Multiple", IF(L746="P","Surface",IF(M746="P", "Underground",IF(N746="P", "Placer", IF(O746="P", "Solution","")))))</f>
        <v>Underground</v>
      </c>
      <c r="Q746" s="95" t="s">
        <v>11</v>
      </c>
      <c r="R746" s="93" t="s">
        <v>2570</v>
      </c>
      <c r="S746" s="33"/>
      <c r="T746" s="12">
        <v>41.668364621000002</v>
      </c>
      <c r="U746" s="13">
        <v>-109.183916146</v>
      </c>
      <c r="V746" s="144">
        <v>20</v>
      </c>
      <c r="W746" s="144">
        <v>104</v>
      </c>
      <c r="X746" s="137">
        <v>31</v>
      </c>
      <c r="Y746" s="138"/>
      <c r="Z746" s="134" t="s">
        <v>23</v>
      </c>
      <c r="AA746" s="87" t="s">
        <v>3206</v>
      </c>
      <c r="AB746" s="134" t="s">
        <v>22</v>
      </c>
      <c r="AC746" s="134" t="s">
        <v>807</v>
      </c>
      <c r="AD746" s="124" t="s">
        <v>2701</v>
      </c>
      <c r="AE746" s="125" t="s">
        <v>2702</v>
      </c>
      <c r="AF746" s="6" t="s">
        <v>807</v>
      </c>
      <c r="AG746" s="1" t="s">
        <v>807</v>
      </c>
      <c r="AH746" s="6" t="s">
        <v>48</v>
      </c>
      <c r="AI746" s="6" t="s">
        <v>846</v>
      </c>
      <c r="AJ746" s="107"/>
      <c r="AO746" s="88" t="s">
        <v>2528</v>
      </c>
      <c r="AQ746" s="136"/>
      <c r="AR746" s="107" t="s">
        <v>2570</v>
      </c>
      <c r="AS746" s="6" t="s">
        <v>1685</v>
      </c>
      <c r="AT746" s="6" t="s">
        <v>1685</v>
      </c>
      <c r="AU746" s="76">
        <v>1912</v>
      </c>
      <c r="AV746" s="76">
        <v>1926</v>
      </c>
      <c r="BA746" s="76">
        <v>1926</v>
      </c>
      <c r="BE746" s="197">
        <v>554575</v>
      </c>
      <c r="BF746" s="97"/>
      <c r="BG746" s="107"/>
      <c r="BJ746" s="107"/>
      <c r="BM746" s="1" t="s">
        <v>2705</v>
      </c>
      <c r="BO746" s="131" t="s">
        <v>7</v>
      </c>
      <c r="BR746" s="15" t="s">
        <v>1688</v>
      </c>
      <c r="BU746" s="76"/>
      <c r="BV746" s="76"/>
      <c r="BW746" s="76"/>
      <c r="BX746" s="76"/>
      <c r="BY746" s="76"/>
      <c r="BZ746" s="76"/>
      <c r="CA746" s="76"/>
      <c r="CB746" s="107"/>
    </row>
    <row r="747" spans="1:80" x14ac:dyDescent="0.25">
      <c r="A747" s="96">
        <f t="shared" si="40"/>
        <v>741</v>
      </c>
      <c r="B747" s="134" t="s">
        <v>497</v>
      </c>
      <c r="D747" s="134" t="s">
        <v>2697</v>
      </c>
      <c r="E747" s="134" t="s">
        <v>2726</v>
      </c>
      <c r="F747" s="1">
        <f t="shared" si="41"/>
        <v>478</v>
      </c>
      <c r="G747" s="86">
        <v>42991</v>
      </c>
      <c r="H747" s="87" t="s">
        <v>2698</v>
      </c>
      <c r="I747" s="134"/>
      <c r="J747" s="134" t="s">
        <v>2377</v>
      </c>
      <c r="K747" s="134" t="s">
        <v>14</v>
      </c>
      <c r="L747" s="87"/>
      <c r="M747" s="131" t="s">
        <v>2570</v>
      </c>
      <c r="N747" s="107"/>
      <c r="P747" s="87" t="str">
        <f>IF(COUNTIF(L747:O747,"=*")&gt;1,"Multiple", IF(L747="P","Surface",IF(M747="P", "Underground",IF(N747="P", "Placer", IF(O747="P", "Solution","")))))</f>
        <v>Underground</v>
      </c>
      <c r="Q747" s="95" t="s">
        <v>11</v>
      </c>
      <c r="R747" s="93" t="s">
        <v>2570</v>
      </c>
      <c r="S747" s="33"/>
      <c r="T747" s="12">
        <v>44.4801365147</v>
      </c>
      <c r="U747" s="13">
        <v>-108.90564364399999</v>
      </c>
      <c r="V747" s="144">
        <v>52</v>
      </c>
      <c r="W747" s="144">
        <v>100</v>
      </c>
      <c r="X747" s="137">
        <v>17</v>
      </c>
      <c r="Y747" s="138"/>
      <c r="Z747" s="134" t="s">
        <v>12</v>
      </c>
      <c r="AA747" s="87" t="s">
        <v>3205</v>
      </c>
      <c r="AB747" s="134" t="s">
        <v>22</v>
      </c>
      <c r="AC747" s="134" t="s">
        <v>7</v>
      </c>
      <c r="AD747" s="124" t="s">
        <v>2701</v>
      </c>
      <c r="AE747" s="125" t="s">
        <v>2702</v>
      </c>
      <c r="AF747" s="6" t="s">
        <v>807</v>
      </c>
      <c r="AG747" s="1">
        <v>3</v>
      </c>
      <c r="AH747" s="6" t="s">
        <v>831</v>
      </c>
      <c r="AI747" s="6" t="s">
        <v>846</v>
      </c>
      <c r="AJ747" s="107"/>
      <c r="AO747" s="88" t="s">
        <v>2528</v>
      </c>
      <c r="AQ747" s="136"/>
      <c r="AR747" s="107" t="s">
        <v>2570</v>
      </c>
      <c r="BE747" s="184"/>
      <c r="BG747" s="107"/>
      <c r="BJ747" s="107"/>
      <c r="BN747" s="6" t="s">
        <v>1689</v>
      </c>
      <c r="BO747" s="131" t="s">
        <v>2943</v>
      </c>
      <c r="BU747" s="76"/>
      <c r="BV747" s="76"/>
      <c r="BW747" s="76"/>
      <c r="BX747" s="76"/>
      <c r="BY747" s="76"/>
      <c r="BZ747" s="76"/>
      <c r="CA747" s="76"/>
      <c r="CB747" s="107"/>
    </row>
    <row r="748" spans="1:80" s="2" customFormat="1" x14ac:dyDescent="0.25">
      <c r="A748" s="96">
        <f t="shared" si="40"/>
        <v>742</v>
      </c>
      <c r="B748" s="135" t="s">
        <v>497</v>
      </c>
      <c r="C748" s="77" t="s">
        <v>2460</v>
      </c>
      <c r="D748" s="92" t="s">
        <v>2575</v>
      </c>
      <c r="E748" s="135"/>
      <c r="F748" s="2">
        <v>478</v>
      </c>
      <c r="G748" s="89">
        <v>42991</v>
      </c>
      <c r="H748" s="79" t="s">
        <v>2698</v>
      </c>
      <c r="I748" s="135"/>
      <c r="J748" s="135" t="s">
        <v>2377</v>
      </c>
      <c r="K748" s="135" t="s">
        <v>14</v>
      </c>
      <c r="L748" s="79"/>
      <c r="M748" s="139"/>
      <c r="N748" s="78"/>
      <c r="P748" s="79" t="str">
        <f>IF(COUNTIF(L748:O748,"=*")&gt;1,"Multiple", IF(L748="P","Surface",IF(M748="P", "Underground",IF(N748="P", "Placer", IF(O748="P", "Solution","")))))</f>
        <v/>
      </c>
      <c r="Q748" s="95" t="s">
        <v>11</v>
      </c>
      <c r="R748" s="90" t="s">
        <v>2570</v>
      </c>
      <c r="S748" s="34"/>
      <c r="T748" s="26">
        <v>44.4801365147</v>
      </c>
      <c r="U748" s="27">
        <v>-108.90564364399999</v>
      </c>
      <c r="V748" s="145">
        <v>52</v>
      </c>
      <c r="W748" s="145">
        <v>100</v>
      </c>
      <c r="X748" s="142">
        <v>17</v>
      </c>
      <c r="Y748" s="143"/>
      <c r="Z748" s="135" t="s">
        <v>12</v>
      </c>
      <c r="AA748" s="87" t="s">
        <v>3205</v>
      </c>
      <c r="AB748" s="135" t="s">
        <v>22</v>
      </c>
      <c r="AC748" s="135" t="s">
        <v>7</v>
      </c>
      <c r="AD748" s="124" t="s">
        <v>2701</v>
      </c>
      <c r="AE748" s="125" t="s">
        <v>2702</v>
      </c>
      <c r="AF748" s="7" t="s">
        <v>807</v>
      </c>
      <c r="AG748" s="2">
        <v>3</v>
      </c>
      <c r="AH748" s="6" t="s">
        <v>831</v>
      </c>
      <c r="AI748" s="6" t="s">
        <v>846</v>
      </c>
      <c r="AJ748" s="78"/>
      <c r="AO748" s="91" t="s">
        <v>2528</v>
      </c>
      <c r="AQ748" s="141"/>
      <c r="AR748" s="107" t="s">
        <v>2570</v>
      </c>
      <c r="AS748" s="7"/>
      <c r="AT748" s="7"/>
      <c r="AU748" s="77"/>
      <c r="AV748" s="77"/>
      <c r="AW748" s="77"/>
      <c r="AX748" s="77"/>
      <c r="AY748" s="77"/>
      <c r="AZ748" s="77"/>
      <c r="BA748" s="77"/>
      <c r="BE748" s="186"/>
      <c r="BG748" s="78"/>
      <c r="BJ748" s="78"/>
      <c r="BN748" s="7" t="s">
        <v>1689</v>
      </c>
      <c r="BO748" s="131" t="s">
        <v>2943</v>
      </c>
      <c r="BU748" s="77">
        <v>10202</v>
      </c>
      <c r="BV748" s="77">
        <v>8.02</v>
      </c>
      <c r="BW748" s="77">
        <v>15.52</v>
      </c>
      <c r="BX748" s="77">
        <v>0.91</v>
      </c>
      <c r="BY748" s="77">
        <v>35.950000000000003</v>
      </c>
      <c r="BZ748" s="77">
        <v>40.51</v>
      </c>
      <c r="CA748" s="77" t="s">
        <v>888</v>
      </c>
      <c r="CB748" s="78"/>
    </row>
    <row r="749" spans="1:80" x14ac:dyDescent="0.25">
      <c r="A749" s="96">
        <f t="shared" si="40"/>
        <v>743</v>
      </c>
      <c r="B749" s="134" t="s">
        <v>498</v>
      </c>
      <c r="D749" s="134" t="s">
        <v>2697</v>
      </c>
      <c r="E749" s="134" t="s">
        <v>2726</v>
      </c>
      <c r="F749" s="1">
        <f>F747+1</f>
        <v>479</v>
      </c>
      <c r="G749" s="86">
        <v>42991</v>
      </c>
      <c r="H749" s="87" t="s">
        <v>2698</v>
      </c>
      <c r="I749" s="134"/>
      <c r="J749" s="134" t="s">
        <v>48</v>
      </c>
      <c r="K749" s="134" t="s">
        <v>24</v>
      </c>
      <c r="L749" s="87"/>
      <c r="M749" s="131" t="s">
        <v>2570</v>
      </c>
      <c r="N749" s="107"/>
      <c r="P749" s="87" t="str">
        <f>IF(COUNTIF(L749:O749,"=*")&gt;1,"Multiple", IF(L749="P","Surface",IF(M749="P", "Underground",IF(N749="P", "Placer", IF(O749="P", "Solution","")))))</f>
        <v>Underground</v>
      </c>
      <c r="Q749" s="95" t="s">
        <v>11</v>
      </c>
      <c r="R749" s="93" t="s">
        <v>2570</v>
      </c>
      <c r="S749" s="148"/>
      <c r="T749" s="12">
        <v>41.668163999999997</v>
      </c>
      <c r="U749" s="9">
        <v>-109.194423</v>
      </c>
      <c r="V749" s="144">
        <v>20</v>
      </c>
      <c r="W749" s="144">
        <v>105</v>
      </c>
      <c r="X749" s="137">
        <v>36</v>
      </c>
      <c r="Y749" s="138"/>
      <c r="Z749" s="134" t="s">
        <v>23</v>
      </c>
      <c r="AA749" s="87" t="s">
        <v>3206</v>
      </c>
      <c r="AB749" s="134" t="s">
        <v>22</v>
      </c>
      <c r="AC749" s="134" t="s">
        <v>7</v>
      </c>
      <c r="AD749" s="124" t="s">
        <v>2701</v>
      </c>
      <c r="AE749" s="125" t="s">
        <v>2702</v>
      </c>
      <c r="AH749" s="6" t="s">
        <v>48</v>
      </c>
      <c r="AI749" s="6" t="s">
        <v>846</v>
      </c>
      <c r="AJ749" s="107"/>
      <c r="AO749" s="88" t="s">
        <v>2528</v>
      </c>
      <c r="AQ749" s="136"/>
      <c r="AR749" s="107" t="s">
        <v>2570</v>
      </c>
      <c r="BE749" s="184"/>
      <c r="BG749" s="107"/>
      <c r="BJ749" s="107"/>
      <c r="BO749" s="131" t="s">
        <v>7</v>
      </c>
      <c r="BR749" s="15" t="s">
        <v>1690</v>
      </c>
      <c r="BU749" s="76"/>
      <c r="BV749" s="76"/>
      <c r="BW749" s="76"/>
      <c r="BX749" s="76"/>
      <c r="BY749" s="76"/>
      <c r="BZ749" s="76"/>
      <c r="CA749" s="76"/>
      <c r="CB749" s="107"/>
    </row>
    <row r="750" spans="1:80" x14ac:dyDescent="0.25">
      <c r="A750" s="96">
        <f t="shared" si="40"/>
        <v>744</v>
      </c>
      <c r="B750" s="134" t="s">
        <v>499</v>
      </c>
      <c r="D750" s="134" t="s">
        <v>2697</v>
      </c>
      <c r="E750" s="134" t="s">
        <v>2726</v>
      </c>
      <c r="F750" s="1">
        <f t="shared" si="41"/>
        <v>480</v>
      </c>
      <c r="G750" s="86">
        <v>42991</v>
      </c>
      <c r="H750" s="87" t="s">
        <v>2698</v>
      </c>
      <c r="I750" s="134"/>
      <c r="J750" s="134" t="s">
        <v>48</v>
      </c>
      <c r="K750" s="134" t="s">
        <v>24</v>
      </c>
      <c r="L750" s="87"/>
      <c r="M750" s="131" t="s">
        <v>2570</v>
      </c>
      <c r="N750" s="107"/>
      <c r="P750" s="87" t="str">
        <f>IF(COUNTIF(L750:O750,"=*")&gt;1,"Multiple", IF(L750="P","Surface",IF(M750="P", "Underground",IF(N750="P", "Placer", IF(O750="P", "Solution","")))))</f>
        <v>Underground</v>
      </c>
      <c r="Q750" s="95" t="s">
        <v>11</v>
      </c>
      <c r="R750" s="93" t="s">
        <v>2570</v>
      </c>
      <c r="S750" s="148"/>
      <c r="T750" s="12">
        <v>41.673760000000001</v>
      </c>
      <c r="U750" s="9">
        <v>-109.169245</v>
      </c>
      <c r="V750" s="144">
        <v>20</v>
      </c>
      <c r="W750" s="144">
        <v>104</v>
      </c>
      <c r="X750" s="137">
        <v>32</v>
      </c>
      <c r="Y750" s="138"/>
      <c r="Z750" s="134" t="s">
        <v>23</v>
      </c>
      <c r="AA750" s="87" t="s">
        <v>3206</v>
      </c>
      <c r="AB750" s="134" t="s">
        <v>22</v>
      </c>
      <c r="AC750" s="134" t="s">
        <v>7</v>
      </c>
      <c r="AD750" s="124" t="s">
        <v>2701</v>
      </c>
      <c r="AE750" s="125" t="s">
        <v>2702</v>
      </c>
      <c r="AF750" s="6" t="s">
        <v>856</v>
      </c>
      <c r="AH750" s="6" t="s">
        <v>48</v>
      </c>
      <c r="AI750" s="6" t="s">
        <v>846</v>
      </c>
      <c r="AJ750" s="107"/>
      <c r="AO750" s="88" t="s">
        <v>2528</v>
      </c>
      <c r="AQ750" s="136"/>
      <c r="AR750" s="107" t="s">
        <v>2570</v>
      </c>
      <c r="AS750" s="6" t="s">
        <v>1685</v>
      </c>
      <c r="AT750" s="6" t="s">
        <v>1685</v>
      </c>
      <c r="AU750" s="76">
        <v>1938</v>
      </c>
      <c r="AV750" s="76">
        <v>1954</v>
      </c>
      <c r="BA750" s="76">
        <v>1954</v>
      </c>
      <c r="BE750" s="197">
        <v>7589530</v>
      </c>
      <c r="BF750" s="97"/>
      <c r="BG750" s="107"/>
      <c r="BJ750" s="107"/>
      <c r="BM750" s="1" t="s">
        <v>2705</v>
      </c>
      <c r="BO750" s="131" t="s">
        <v>7</v>
      </c>
      <c r="BR750" s="15" t="s">
        <v>1691</v>
      </c>
      <c r="BU750" s="76"/>
      <c r="BV750" s="76"/>
      <c r="BW750" s="76"/>
      <c r="BX750" s="76"/>
      <c r="BY750" s="76"/>
      <c r="BZ750" s="76"/>
      <c r="CA750" s="76"/>
      <c r="CB750" s="107"/>
    </row>
    <row r="751" spans="1:80" x14ac:dyDescent="0.25">
      <c r="A751" s="96">
        <f t="shared" si="40"/>
        <v>745</v>
      </c>
      <c r="B751" s="134" t="s">
        <v>1692</v>
      </c>
      <c r="D751" s="134" t="s">
        <v>2697</v>
      </c>
      <c r="E751" s="134" t="s">
        <v>2726</v>
      </c>
      <c r="F751" s="1">
        <f t="shared" si="41"/>
        <v>481</v>
      </c>
      <c r="G751" s="86">
        <v>42991</v>
      </c>
      <c r="H751" s="87" t="s">
        <v>2698</v>
      </c>
      <c r="I751" s="134"/>
      <c r="J751" s="134"/>
      <c r="K751" s="134" t="s">
        <v>27</v>
      </c>
      <c r="L751" s="87"/>
      <c r="M751" s="131" t="s">
        <v>2570</v>
      </c>
      <c r="N751" s="107"/>
      <c r="P751" s="87" t="str">
        <f>IF(COUNTIF(L751:O751,"=*")&gt;1,"Multiple", IF(L751="P","Surface",IF(M751="P", "Underground",IF(N751="P", "Placer", IF(O751="P", "Solution","")))))</f>
        <v>Underground</v>
      </c>
      <c r="Q751" s="95" t="s">
        <v>11</v>
      </c>
      <c r="R751" s="93" t="s">
        <v>2570</v>
      </c>
      <c r="S751" s="33"/>
      <c r="T751" s="12">
        <v>41.604672497199999</v>
      </c>
      <c r="U751" s="13">
        <v>-106.968392331</v>
      </c>
      <c r="V751" s="136">
        <v>19</v>
      </c>
      <c r="W751" s="136">
        <v>85</v>
      </c>
      <c r="X751" s="138">
        <v>21</v>
      </c>
      <c r="Y751" s="138"/>
      <c r="Z751" s="134" t="s">
        <v>8</v>
      </c>
      <c r="AA751" s="87" t="s">
        <v>3206</v>
      </c>
      <c r="AB751" s="134"/>
      <c r="AC751" s="134"/>
      <c r="AD751" s="124" t="s">
        <v>2701</v>
      </c>
      <c r="AE751" s="125" t="s">
        <v>2702</v>
      </c>
      <c r="AH751" s="6" t="s">
        <v>831</v>
      </c>
      <c r="AI751" s="6" t="s">
        <v>846</v>
      </c>
      <c r="AJ751" s="107"/>
      <c r="AO751" s="88" t="s">
        <v>2528</v>
      </c>
      <c r="AQ751" s="138"/>
      <c r="AR751" s="107" t="s">
        <v>2570</v>
      </c>
      <c r="BE751" s="191"/>
      <c r="BG751" s="107"/>
      <c r="BJ751" s="107"/>
      <c r="BO751" s="131"/>
      <c r="BR751" s="15"/>
      <c r="BU751" s="76"/>
      <c r="BV751" s="76"/>
      <c r="BW751" s="76"/>
      <c r="BX751" s="76"/>
      <c r="BY751" s="76"/>
      <c r="BZ751" s="76"/>
      <c r="CA751" s="76"/>
      <c r="CB751" s="107"/>
    </row>
    <row r="752" spans="1:80" x14ac:dyDescent="0.25">
      <c r="A752" s="96">
        <f t="shared" si="40"/>
        <v>746</v>
      </c>
      <c r="B752" s="134" t="s">
        <v>500</v>
      </c>
      <c r="D752" s="134" t="s">
        <v>2697</v>
      </c>
      <c r="E752" s="134" t="s">
        <v>2726</v>
      </c>
      <c r="F752" s="1">
        <f t="shared" si="41"/>
        <v>482</v>
      </c>
      <c r="G752" s="86">
        <v>42991</v>
      </c>
      <c r="H752" s="87" t="s">
        <v>2698</v>
      </c>
      <c r="I752" s="134"/>
      <c r="J752" s="134" t="s">
        <v>48</v>
      </c>
      <c r="K752" s="134" t="s">
        <v>24</v>
      </c>
      <c r="L752" s="87"/>
      <c r="M752" s="131" t="s">
        <v>2570</v>
      </c>
      <c r="N752" s="107"/>
      <c r="P752" s="87" t="str">
        <f>IF(COUNTIF(L752:O752,"=*")&gt;1,"Multiple", IF(L752="P","Surface",IF(M752="P", "Underground",IF(N752="P", "Placer", IF(O752="P", "Solution","")))))</f>
        <v>Underground</v>
      </c>
      <c r="Q752" s="95" t="s">
        <v>11</v>
      </c>
      <c r="R752" s="93" t="s">
        <v>2570</v>
      </c>
      <c r="S752" s="33"/>
      <c r="T752" s="12">
        <v>41.660418999999997</v>
      </c>
      <c r="U752" s="13">
        <v>-109.16098</v>
      </c>
      <c r="V752" s="144">
        <v>19</v>
      </c>
      <c r="W752" s="144">
        <v>104</v>
      </c>
      <c r="X752" s="138">
        <v>5</v>
      </c>
      <c r="Y752" s="138"/>
      <c r="Z752" s="134" t="s">
        <v>23</v>
      </c>
      <c r="AA752" s="87" t="s">
        <v>3206</v>
      </c>
      <c r="AB752" s="134" t="s">
        <v>22</v>
      </c>
      <c r="AC752" s="134" t="s">
        <v>7</v>
      </c>
      <c r="AD752" s="124" t="s">
        <v>2701</v>
      </c>
      <c r="AE752" s="125" t="s">
        <v>2702</v>
      </c>
      <c r="AF752" s="6" t="s">
        <v>1620</v>
      </c>
      <c r="AH752" s="6" t="s">
        <v>48</v>
      </c>
      <c r="AI752" s="6" t="s">
        <v>846</v>
      </c>
      <c r="AJ752" s="107"/>
      <c r="AO752" s="88" t="s">
        <v>2528</v>
      </c>
      <c r="AQ752" s="138"/>
      <c r="AR752" s="107" t="s">
        <v>2570</v>
      </c>
      <c r="AS752" s="6" t="s">
        <v>1685</v>
      </c>
      <c r="AT752" s="6" t="s">
        <v>1685</v>
      </c>
      <c r="AU752" s="76">
        <v>1950</v>
      </c>
      <c r="AV752" s="76">
        <v>1954</v>
      </c>
      <c r="BA752" s="76">
        <v>1954</v>
      </c>
      <c r="BE752" s="184">
        <v>1422907</v>
      </c>
      <c r="BF752" s="97"/>
      <c r="BG752" s="107"/>
      <c r="BJ752" s="107"/>
      <c r="BM752" s="1" t="s">
        <v>2705</v>
      </c>
      <c r="BO752" s="131" t="s">
        <v>7</v>
      </c>
      <c r="BU752" s="76"/>
      <c r="BV752" s="76"/>
      <c r="BW752" s="76"/>
      <c r="BX752" s="76"/>
      <c r="BY752" s="76"/>
      <c r="BZ752" s="76"/>
      <c r="CA752" s="76"/>
      <c r="CB752" s="107"/>
    </row>
    <row r="753" spans="1:80" x14ac:dyDescent="0.25">
      <c r="A753" s="96">
        <f t="shared" si="40"/>
        <v>747</v>
      </c>
      <c r="B753" s="164" t="s">
        <v>2457</v>
      </c>
      <c r="D753" s="134" t="s">
        <v>2697</v>
      </c>
      <c r="E753" s="134" t="s">
        <v>2726</v>
      </c>
      <c r="F753" s="1">
        <v>483</v>
      </c>
      <c r="G753" s="86">
        <v>42991</v>
      </c>
      <c r="H753" s="87" t="s">
        <v>2698</v>
      </c>
      <c r="I753" s="134"/>
      <c r="J753" s="134" t="s">
        <v>48</v>
      </c>
      <c r="K753" s="134" t="s">
        <v>24</v>
      </c>
      <c r="L753" s="131" t="s">
        <v>2570</v>
      </c>
      <c r="N753" s="107"/>
      <c r="P753" s="87" t="str">
        <f>IF(COUNTIF(L753:O753,"=*")&gt;1,"Multiple", IF(L753="P","Surface",IF(M753="P", "Underground",IF(N753="P", "Placer", IF(O753="P", "Solution","")))))</f>
        <v>Surface</v>
      </c>
      <c r="Q753" s="95" t="s">
        <v>3181</v>
      </c>
      <c r="R753" s="93" t="s">
        <v>2570</v>
      </c>
      <c r="S753" s="148"/>
      <c r="T753" s="4">
        <v>41.672732000000003</v>
      </c>
      <c r="U753" s="9">
        <v>-109.66619</v>
      </c>
      <c r="V753" s="144">
        <v>20</v>
      </c>
      <c r="W753" s="144">
        <v>104</v>
      </c>
      <c r="X753" s="137">
        <v>32</v>
      </c>
      <c r="Y753" s="138"/>
      <c r="Z753" s="134" t="s">
        <v>23</v>
      </c>
      <c r="AA753" s="87" t="s">
        <v>3206</v>
      </c>
      <c r="AB753" s="134" t="s">
        <v>80</v>
      </c>
      <c r="AC753" s="134" t="s">
        <v>7</v>
      </c>
      <c r="AD753" s="124" t="s">
        <v>2701</v>
      </c>
      <c r="AE753" s="125" t="s">
        <v>2702</v>
      </c>
      <c r="AH753" s="6" t="s">
        <v>48</v>
      </c>
      <c r="AI753" s="6" t="s">
        <v>846</v>
      </c>
      <c r="AJ753" s="107"/>
      <c r="AO753" s="88" t="s">
        <v>2528</v>
      </c>
      <c r="AQ753" s="136"/>
      <c r="AR753" s="107" t="s">
        <v>2570</v>
      </c>
      <c r="AS753" s="167" t="s">
        <v>3035</v>
      </c>
      <c r="AT753" s="167" t="s">
        <v>872</v>
      </c>
      <c r="BE753" s="197"/>
      <c r="BG753" s="107"/>
      <c r="BJ753" s="107"/>
      <c r="BO753" s="131" t="s">
        <v>7</v>
      </c>
      <c r="BR753" s="15" t="s">
        <v>1695</v>
      </c>
      <c r="BU753" s="76"/>
      <c r="BV753" s="76"/>
      <c r="BW753" s="76"/>
      <c r="BX753" s="76"/>
      <c r="BY753" s="76"/>
      <c r="BZ753" s="76"/>
      <c r="CA753" s="76"/>
      <c r="CB753" s="107"/>
    </row>
    <row r="754" spans="1:80" s="2" customFormat="1" x14ac:dyDescent="0.25">
      <c r="A754" s="96">
        <f t="shared" si="40"/>
        <v>748</v>
      </c>
      <c r="B754" s="165" t="s">
        <v>2457</v>
      </c>
      <c r="C754" s="77"/>
      <c r="D754" s="135" t="s">
        <v>2697</v>
      </c>
      <c r="E754" s="135" t="s">
        <v>2726</v>
      </c>
      <c r="F754" s="2">
        <f>F752+1</f>
        <v>483</v>
      </c>
      <c r="G754" s="89">
        <v>42991</v>
      </c>
      <c r="H754" s="79" t="s">
        <v>2698</v>
      </c>
      <c r="I754" s="135"/>
      <c r="J754" s="135" t="s">
        <v>48</v>
      </c>
      <c r="K754" s="135" t="s">
        <v>24</v>
      </c>
      <c r="L754" s="139"/>
      <c r="M754" s="77"/>
      <c r="N754" s="78"/>
      <c r="P754" s="79" t="str">
        <f>IF(COUNTIF(L754:O754,"=*")&gt;1,"Multiple", IF(L754="P","Surface",IF(M754="P", "Underground",IF(N754="P", "Placer", IF(O754="P", "Solution","")))))</f>
        <v/>
      </c>
      <c r="Q754" s="95" t="s">
        <v>2486</v>
      </c>
      <c r="R754" s="90" t="s">
        <v>2570</v>
      </c>
      <c r="S754" s="147"/>
      <c r="T754" s="5">
        <v>41.672732000000003</v>
      </c>
      <c r="U754" s="19">
        <v>-109.66619</v>
      </c>
      <c r="V754" s="145">
        <v>20</v>
      </c>
      <c r="W754" s="145">
        <v>104</v>
      </c>
      <c r="X754" s="142">
        <v>32</v>
      </c>
      <c r="Y754" s="143"/>
      <c r="Z754" s="135" t="s">
        <v>23</v>
      </c>
      <c r="AA754" s="87" t="s">
        <v>3206</v>
      </c>
      <c r="AB754" s="135" t="s">
        <v>80</v>
      </c>
      <c r="AC754" s="135" t="s">
        <v>7</v>
      </c>
      <c r="AD754" s="124" t="s">
        <v>2701</v>
      </c>
      <c r="AE754" s="125" t="s">
        <v>2702</v>
      </c>
      <c r="AF754" s="7" t="s">
        <v>1684</v>
      </c>
      <c r="AG754" s="2">
        <v>6</v>
      </c>
      <c r="AH754" s="6" t="s">
        <v>48</v>
      </c>
      <c r="AI754" s="6" t="s">
        <v>846</v>
      </c>
      <c r="AJ754" s="78"/>
      <c r="AO754" s="91" t="s">
        <v>2528</v>
      </c>
      <c r="AQ754" s="141"/>
      <c r="AR754" s="107" t="s">
        <v>2570</v>
      </c>
      <c r="AS754" s="168"/>
      <c r="AT754" s="168"/>
      <c r="AU754" s="77"/>
      <c r="AV754" s="77"/>
      <c r="AW754" s="77"/>
      <c r="AX754" s="77"/>
      <c r="AY754" s="77"/>
      <c r="AZ754" s="77"/>
      <c r="BA754" s="77"/>
      <c r="BE754" s="199"/>
      <c r="BG754" s="78"/>
      <c r="BJ754" s="78"/>
      <c r="BN754" s="7"/>
      <c r="BO754" s="139" t="s">
        <v>7</v>
      </c>
      <c r="BR754" s="17"/>
      <c r="BU754" s="77"/>
      <c r="BV754" s="77"/>
      <c r="BW754" s="77"/>
      <c r="BX754" s="77"/>
      <c r="BY754" s="77"/>
      <c r="BZ754" s="77"/>
      <c r="CA754" s="77"/>
      <c r="CB754" s="78"/>
    </row>
    <row r="755" spans="1:80" s="2" customFormat="1" x14ac:dyDescent="0.25">
      <c r="A755" s="96">
        <f t="shared" si="40"/>
        <v>749</v>
      </c>
      <c r="B755" s="165" t="s">
        <v>2457</v>
      </c>
      <c r="C755" s="77"/>
      <c r="D755" s="134" t="s">
        <v>2697</v>
      </c>
      <c r="E755" s="135" t="s">
        <v>2726</v>
      </c>
      <c r="F755" s="2">
        <v>483</v>
      </c>
      <c r="G755" s="86">
        <v>42991</v>
      </c>
      <c r="H755" s="87" t="s">
        <v>2698</v>
      </c>
      <c r="I755" s="135"/>
      <c r="J755" s="135" t="s">
        <v>48</v>
      </c>
      <c r="K755" s="135" t="s">
        <v>24</v>
      </c>
      <c r="L755" s="131"/>
      <c r="P755" s="87" t="str">
        <f>IF(COUNTIF(L755:O755,"=*")&gt;1,"Multiple", IF(L755="P","Surface",IF(M755="P", "Underground",IF(N755="P", "Placer", IF(O755="P", "Solution","")))))</f>
        <v/>
      </c>
      <c r="Q755" s="95" t="s">
        <v>2486</v>
      </c>
      <c r="R755" s="93" t="s">
        <v>2570</v>
      </c>
      <c r="S755" s="147"/>
      <c r="T755" s="5">
        <v>41.672732000000003</v>
      </c>
      <c r="U755" s="19">
        <v>-109.66619</v>
      </c>
      <c r="V755" s="145">
        <v>20</v>
      </c>
      <c r="W755" s="145">
        <v>104</v>
      </c>
      <c r="X755" s="142">
        <v>32</v>
      </c>
      <c r="Y755" s="143"/>
      <c r="Z755" s="135" t="s">
        <v>23</v>
      </c>
      <c r="AA755" s="87" t="s">
        <v>3206</v>
      </c>
      <c r="AB755" s="135" t="s">
        <v>80</v>
      </c>
      <c r="AC755" s="135" t="s">
        <v>7</v>
      </c>
      <c r="AD755" s="124" t="s">
        <v>2701</v>
      </c>
      <c r="AE755" s="125" t="s">
        <v>2702</v>
      </c>
      <c r="AF755" s="7" t="s">
        <v>1696</v>
      </c>
      <c r="AG755" s="2">
        <v>4</v>
      </c>
      <c r="AH755" s="6" t="s">
        <v>48</v>
      </c>
      <c r="AI755" s="6" t="s">
        <v>846</v>
      </c>
      <c r="AO755" s="88" t="s">
        <v>2528</v>
      </c>
      <c r="AQ755" s="141"/>
      <c r="AR755" s="107" t="s">
        <v>2570</v>
      </c>
      <c r="AS755" s="168"/>
      <c r="AT755" s="168"/>
      <c r="AU755" s="77"/>
      <c r="AV755" s="77"/>
      <c r="AW755" s="77"/>
      <c r="AX755" s="77"/>
      <c r="AY755" s="77"/>
      <c r="AZ755" s="77"/>
      <c r="BA755" s="77"/>
      <c r="BE755" s="199"/>
      <c r="BN755" s="7"/>
      <c r="BO755" s="139" t="s">
        <v>7</v>
      </c>
      <c r="BR755" s="17"/>
      <c r="BU755" s="77"/>
      <c r="BV755" s="77"/>
      <c r="BW755" s="77"/>
      <c r="BX755" s="77"/>
      <c r="BY755" s="77"/>
      <c r="BZ755" s="77"/>
      <c r="CA755" s="77"/>
    </row>
    <row r="756" spans="1:80" s="2" customFormat="1" x14ac:dyDescent="0.25">
      <c r="A756" s="96">
        <f t="shared" si="40"/>
        <v>750</v>
      </c>
      <c r="B756" s="165" t="s">
        <v>2457</v>
      </c>
      <c r="C756" s="77"/>
      <c r="D756" s="134" t="s">
        <v>2697</v>
      </c>
      <c r="E756" s="135" t="s">
        <v>2726</v>
      </c>
      <c r="F756" s="2">
        <v>483</v>
      </c>
      <c r="G756" s="86">
        <v>42991</v>
      </c>
      <c r="H756" s="87" t="s">
        <v>2698</v>
      </c>
      <c r="I756" s="135"/>
      <c r="J756" s="135" t="s">
        <v>48</v>
      </c>
      <c r="K756" s="135" t="s">
        <v>24</v>
      </c>
      <c r="L756" s="131"/>
      <c r="P756" s="87" t="str">
        <f>IF(COUNTIF(L756:O756,"=*")&gt;1,"Multiple", IF(L756="P","Surface",IF(M756="P", "Underground",IF(N756="P", "Placer", IF(O756="P", "Solution","")))))</f>
        <v/>
      </c>
      <c r="Q756" s="95" t="s">
        <v>2486</v>
      </c>
      <c r="R756" s="93" t="s">
        <v>2570</v>
      </c>
      <c r="S756" s="147"/>
      <c r="T756" s="5">
        <v>41.672732000000003</v>
      </c>
      <c r="U756" s="19">
        <v>-109.66619</v>
      </c>
      <c r="V756" s="145">
        <v>20</v>
      </c>
      <c r="W756" s="145">
        <v>104</v>
      </c>
      <c r="X756" s="142">
        <v>32</v>
      </c>
      <c r="Y756" s="143"/>
      <c r="Z756" s="135" t="s">
        <v>23</v>
      </c>
      <c r="AA756" s="87" t="s">
        <v>3206</v>
      </c>
      <c r="AB756" s="135" t="s">
        <v>80</v>
      </c>
      <c r="AC756" s="135" t="s">
        <v>7</v>
      </c>
      <c r="AD756" s="124" t="s">
        <v>2701</v>
      </c>
      <c r="AE756" s="125" t="s">
        <v>2702</v>
      </c>
      <c r="AF756" s="7" t="s">
        <v>1620</v>
      </c>
      <c r="AG756" s="2">
        <v>8</v>
      </c>
      <c r="AH756" s="6" t="s">
        <v>48</v>
      </c>
      <c r="AI756" s="6" t="s">
        <v>846</v>
      </c>
      <c r="AO756" s="88" t="s">
        <v>2528</v>
      </c>
      <c r="AQ756" s="141"/>
      <c r="AR756" s="107" t="s">
        <v>2570</v>
      </c>
      <c r="AS756" s="168"/>
      <c r="AT756" s="168"/>
      <c r="AU756" s="77"/>
      <c r="AV756" s="77"/>
      <c r="AW756" s="77"/>
      <c r="AX756" s="77"/>
      <c r="AY756" s="77"/>
      <c r="AZ756" s="77"/>
      <c r="BA756" s="77"/>
      <c r="BE756" s="199"/>
      <c r="BN756" s="7"/>
      <c r="BO756" s="139" t="s">
        <v>7</v>
      </c>
      <c r="BR756" s="17"/>
      <c r="BU756" s="77"/>
      <c r="BV756" s="77"/>
      <c r="BW756" s="77"/>
      <c r="BX756" s="77"/>
      <c r="BY756" s="77"/>
      <c r="BZ756" s="77"/>
      <c r="CA756" s="77"/>
    </row>
    <row r="757" spans="1:80" s="2" customFormat="1" x14ac:dyDescent="0.25">
      <c r="A757" s="96">
        <f t="shared" si="40"/>
        <v>751</v>
      </c>
      <c r="B757" s="165" t="s">
        <v>2457</v>
      </c>
      <c r="C757" s="77"/>
      <c r="D757" s="134" t="s">
        <v>2697</v>
      </c>
      <c r="E757" s="135" t="s">
        <v>2726</v>
      </c>
      <c r="F757" s="2">
        <v>483</v>
      </c>
      <c r="G757" s="86">
        <v>42991</v>
      </c>
      <c r="H757" s="87" t="s">
        <v>2698</v>
      </c>
      <c r="I757" s="135"/>
      <c r="J757" s="135" t="s">
        <v>48</v>
      </c>
      <c r="K757" s="135" t="s">
        <v>24</v>
      </c>
      <c r="L757" s="131"/>
      <c r="P757" s="87" t="str">
        <f>IF(COUNTIF(L757:O757,"=*")&gt;1,"Multiple", IF(L757="P","Surface",IF(M757="P", "Underground",IF(N757="P", "Placer", IF(O757="P", "Solution","")))))</f>
        <v/>
      </c>
      <c r="Q757" s="95" t="s">
        <v>2486</v>
      </c>
      <c r="R757" s="93" t="s">
        <v>2570</v>
      </c>
      <c r="S757" s="147"/>
      <c r="T757" s="5">
        <v>41.672732000000003</v>
      </c>
      <c r="U757" s="19">
        <v>-109.66619</v>
      </c>
      <c r="V757" s="145">
        <v>20</v>
      </c>
      <c r="W757" s="145">
        <v>104</v>
      </c>
      <c r="X757" s="142">
        <v>32</v>
      </c>
      <c r="Y757" s="143"/>
      <c r="Z757" s="135" t="s">
        <v>23</v>
      </c>
      <c r="AA757" s="87" t="s">
        <v>3206</v>
      </c>
      <c r="AB757" s="135" t="s">
        <v>80</v>
      </c>
      <c r="AC757" s="135" t="s">
        <v>7</v>
      </c>
      <c r="AD757" s="124" t="s">
        <v>2701</v>
      </c>
      <c r="AE757" s="125" t="s">
        <v>2702</v>
      </c>
      <c r="AF757" s="7" t="s">
        <v>1697</v>
      </c>
      <c r="AG757" s="2">
        <v>6</v>
      </c>
      <c r="AH757" s="6" t="s">
        <v>48</v>
      </c>
      <c r="AI757" s="6" t="s">
        <v>846</v>
      </c>
      <c r="AO757" s="88" t="s">
        <v>2528</v>
      </c>
      <c r="AQ757" s="141"/>
      <c r="AR757" s="107" t="s">
        <v>2570</v>
      </c>
      <c r="AS757" s="168"/>
      <c r="AT757" s="168"/>
      <c r="AU757" s="77"/>
      <c r="AV757" s="77"/>
      <c r="AW757" s="77"/>
      <c r="AX757" s="77"/>
      <c r="AY757" s="77"/>
      <c r="AZ757" s="77"/>
      <c r="BA757" s="77"/>
      <c r="BE757" s="199"/>
      <c r="BN757" s="7"/>
      <c r="BO757" s="139" t="s">
        <v>7</v>
      </c>
      <c r="BR757" s="17"/>
      <c r="BU757" s="77"/>
      <c r="BV757" s="77"/>
      <c r="BW757" s="77"/>
      <c r="BX757" s="77"/>
      <c r="BY757" s="77"/>
      <c r="BZ757" s="77"/>
      <c r="CA757" s="77"/>
    </row>
    <row r="758" spans="1:80" x14ac:dyDescent="0.25">
      <c r="A758" s="96">
        <f t="shared" si="40"/>
        <v>752</v>
      </c>
      <c r="B758" s="134" t="s">
        <v>501</v>
      </c>
      <c r="D758" s="134" t="s">
        <v>2697</v>
      </c>
      <c r="E758" s="134" t="s">
        <v>2726</v>
      </c>
      <c r="F758" s="1">
        <f t="shared" ref="F758:F816" si="42">F757+1</f>
        <v>484</v>
      </c>
      <c r="G758" s="86">
        <v>42991</v>
      </c>
      <c r="H758" s="87" t="s">
        <v>2698</v>
      </c>
      <c r="I758" s="134" t="s">
        <v>190</v>
      </c>
      <c r="J758" s="134" t="s">
        <v>62</v>
      </c>
      <c r="K758" s="134" t="s">
        <v>16</v>
      </c>
      <c r="L758" s="87"/>
      <c r="M758" s="131" t="s">
        <v>2570</v>
      </c>
      <c r="N758" s="107"/>
      <c r="P758" s="87" t="str">
        <f>IF(COUNTIF(L758:O758,"=*")&gt;1,"Multiple", IF(L758="P","Surface",IF(M758="P", "Underground",IF(N758="P", "Placer", IF(O758="P", "Solution","")))))</f>
        <v>Underground</v>
      </c>
      <c r="Q758" s="95" t="s">
        <v>11</v>
      </c>
      <c r="R758" s="93" t="s">
        <v>2570</v>
      </c>
      <c r="S758" s="33"/>
      <c r="T758" s="12">
        <v>42.930094922899997</v>
      </c>
      <c r="U758" s="13">
        <v>-106.17041668</v>
      </c>
      <c r="V758" s="144">
        <v>34</v>
      </c>
      <c r="W758" s="144">
        <v>78</v>
      </c>
      <c r="X758" s="137">
        <v>11</v>
      </c>
      <c r="Y758" s="138"/>
      <c r="Z758" s="134" t="s">
        <v>52</v>
      </c>
      <c r="AA758" s="87" t="s">
        <v>3205</v>
      </c>
      <c r="AB758" s="134" t="s">
        <v>22</v>
      </c>
      <c r="AC758" s="134" t="s">
        <v>7</v>
      </c>
      <c r="AD758" s="124" t="s">
        <v>2701</v>
      </c>
      <c r="AE758" s="125" t="s">
        <v>2702</v>
      </c>
      <c r="AG758" s="1">
        <v>3</v>
      </c>
      <c r="AH758" s="6" t="s">
        <v>901</v>
      </c>
      <c r="AI758" s="6" t="s">
        <v>846</v>
      </c>
      <c r="AJ758" s="107"/>
      <c r="AO758" s="88" t="s">
        <v>2528</v>
      </c>
      <c r="AQ758" s="136"/>
      <c r="AR758" s="107" t="s">
        <v>2570</v>
      </c>
      <c r="AS758" s="6" t="s">
        <v>1698</v>
      </c>
      <c r="AT758" s="6" t="s">
        <v>1698</v>
      </c>
      <c r="BE758" s="184"/>
      <c r="BG758" s="107"/>
      <c r="BJ758" s="107"/>
      <c r="BO758" s="131" t="s">
        <v>2714</v>
      </c>
      <c r="BU758" s="76"/>
      <c r="BV758" s="76"/>
      <c r="BW758" s="76"/>
      <c r="BX758" s="76"/>
      <c r="BY758" s="76"/>
      <c r="BZ758" s="76"/>
      <c r="CA758" s="76"/>
      <c r="CB758" s="107"/>
    </row>
    <row r="759" spans="1:80" x14ac:dyDescent="0.25">
      <c r="A759" s="96">
        <f t="shared" si="40"/>
        <v>753</v>
      </c>
      <c r="B759" s="134" t="s">
        <v>503</v>
      </c>
      <c r="D759" s="134" t="s">
        <v>2697</v>
      </c>
      <c r="E759" s="134" t="s">
        <v>2726</v>
      </c>
      <c r="F759" s="1">
        <f t="shared" si="42"/>
        <v>485</v>
      </c>
      <c r="G759" s="86">
        <v>42991</v>
      </c>
      <c r="H759" s="87" t="s">
        <v>2698</v>
      </c>
      <c r="I759" s="134" t="s">
        <v>1700</v>
      </c>
      <c r="J759" s="134" t="s">
        <v>26</v>
      </c>
      <c r="K759" s="134" t="s">
        <v>27</v>
      </c>
      <c r="L759" s="87"/>
      <c r="M759" s="131" t="s">
        <v>2570</v>
      </c>
      <c r="N759" s="107"/>
      <c r="P759" s="87" t="str">
        <f>IF(COUNTIF(L759:O759,"=*")&gt;1,"Multiple", IF(L759="P","Surface",IF(M759="P", "Underground",IF(N759="P", "Placer", IF(O759="P", "Solution","")))))</f>
        <v>Underground</v>
      </c>
      <c r="Q759" s="95" t="s">
        <v>2768</v>
      </c>
      <c r="R759" s="93" t="s">
        <v>2570</v>
      </c>
      <c r="S759" s="33"/>
      <c r="T759" s="12">
        <v>41.891637037599999</v>
      </c>
      <c r="U759" s="13">
        <v>-106.548892583</v>
      </c>
      <c r="V759" s="144">
        <v>22</v>
      </c>
      <c r="W759" s="144">
        <v>81</v>
      </c>
      <c r="X759" s="137">
        <v>8</v>
      </c>
      <c r="Y759" s="138"/>
      <c r="Z759" s="134" t="s">
        <v>8</v>
      </c>
      <c r="AA759" s="87" t="s">
        <v>3206</v>
      </c>
      <c r="AB759" s="134" t="s">
        <v>5</v>
      </c>
      <c r="AC759" s="134" t="s">
        <v>7</v>
      </c>
      <c r="AD759" s="124" t="s">
        <v>2701</v>
      </c>
      <c r="AE759" s="125" t="s">
        <v>2702</v>
      </c>
      <c r="AF759" s="6" t="s">
        <v>324</v>
      </c>
      <c r="AH759" s="6" t="s">
        <v>26</v>
      </c>
      <c r="AI759" s="6" t="s">
        <v>1408</v>
      </c>
      <c r="AJ759" s="107"/>
      <c r="AO759" s="88" t="s">
        <v>2528</v>
      </c>
      <c r="AQ759" s="136"/>
      <c r="AR759" s="107" t="s">
        <v>2570</v>
      </c>
      <c r="AU759" s="76">
        <v>1940</v>
      </c>
      <c r="AV759" s="76">
        <v>1940</v>
      </c>
      <c r="BA759" s="76">
        <v>1940</v>
      </c>
      <c r="BE759" s="184"/>
      <c r="BG759" s="107"/>
      <c r="BJ759" s="107"/>
      <c r="BN759" s="6" t="s">
        <v>1701</v>
      </c>
      <c r="BO759" s="131" t="s">
        <v>7</v>
      </c>
      <c r="BR759" s="15" t="s">
        <v>1699</v>
      </c>
      <c r="BU759" s="76"/>
      <c r="BV759" s="76"/>
      <c r="BW759" s="76"/>
      <c r="BX759" s="76"/>
      <c r="BY759" s="76"/>
      <c r="BZ759" s="76"/>
      <c r="CA759" s="76"/>
      <c r="CB759" s="107"/>
    </row>
    <row r="760" spans="1:80" s="2" customFormat="1" x14ac:dyDescent="0.25">
      <c r="A760" s="96">
        <f t="shared" si="40"/>
        <v>754</v>
      </c>
      <c r="B760" s="135" t="s">
        <v>503</v>
      </c>
      <c r="C760" s="77" t="s">
        <v>2460</v>
      </c>
      <c r="D760" s="92" t="s">
        <v>2575</v>
      </c>
      <c r="E760" s="135"/>
      <c r="F760" s="2">
        <v>485</v>
      </c>
      <c r="G760" s="89">
        <v>42991</v>
      </c>
      <c r="H760" s="79" t="s">
        <v>2698</v>
      </c>
      <c r="I760" s="135" t="s">
        <v>1700</v>
      </c>
      <c r="J760" s="135" t="s">
        <v>26</v>
      </c>
      <c r="K760" s="135" t="s">
        <v>27</v>
      </c>
      <c r="L760" s="79"/>
      <c r="M760" s="139"/>
      <c r="N760" s="78"/>
      <c r="P760" s="79" t="str">
        <f>IF(COUNTIF(L760:O760,"=*")&gt;1,"Multiple", IF(L760="P","Surface",IF(M760="P", "Underground",IF(N760="P", "Placer", IF(O760="P", "Solution","")))))</f>
        <v/>
      </c>
      <c r="Q760" s="95" t="s">
        <v>2486</v>
      </c>
      <c r="R760" s="90" t="s">
        <v>2570</v>
      </c>
      <c r="S760" s="34"/>
      <c r="T760" s="26">
        <v>41.891637037599999</v>
      </c>
      <c r="U760" s="27">
        <v>-106.548892583</v>
      </c>
      <c r="V760" s="145">
        <v>22</v>
      </c>
      <c r="W760" s="145">
        <v>81</v>
      </c>
      <c r="X760" s="142">
        <v>8</v>
      </c>
      <c r="Y760" s="143"/>
      <c r="Z760" s="135" t="s">
        <v>8</v>
      </c>
      <c r="AA760" s="87" t="s">
        <v>3206</v>
      </c>
      <c r="AB760" s="135" t="s">
        <v>5</v>
      </c>
      <c r="AC760" s="135" t="s">
        <v>7</v>
      </c>
      <c r="AD760" s="124" t="s">
        <v>2701</v>
      </c>
      <c r="AE760" s="125" t="s">
        <v>2702</v>
      </c>
      <c r="AF760" s="7" t="s">
        <v>324</v>
      </c>
      <c r="AG760" s="2">
        <v>15</v>
      </c>
      <c r="AH760" s="6" t="s">
        <v>26</v>
      </c>
      <c r="AI760" s="6" t="s">
        <v>1408</v>
      </c>
      <c r="AJ760" s="78"/>
      <c r="AO760" s="91" t="s">
        <v>2528</v>
      </c>
      <c r="AQ760" s="141"/>
      <c r="AR760" s="107" t="s">
        <v>2570</v>
      </c>
      <c r="AS760" s="7"/>
      <c r="AT760" s="7"/>
      <c r="AU760" s="77">
        <v>1940</v>
      </c>
      <c r="AV760" s="77">
        <v>1940</v>
      </c>
      <c r="AW760" s="77"/>
      <c r="AX760" s="77"/>
      <c r="AY760" s="77"/>
      <c r="AZ760" s="77"/>
      <c r="BA760" s="77">
        <v>1940</v>
      </c>
      <c r="BE760" s="186"/>
      <c r="BG760" s="78"/>
      <c r="BJ760" s="78"/>
      <c r="BN760" s="7" t="s">
        <v>1701</v>
      </c>
      <c r="BO760" s="139" t="s">
        <v>7</v>
      </c>
      <c r="BR760" s="17"/>
      <c r="BU760" s="77">
        <v>10400</v>
      </c>
      <c r="BV760" s="77">
        <v>3.8</v>
      </c>
      <c r="BW760" s="77">
        <v>17.2</v>
      </c>
      <c r="BX760" s="77">
        <v>0.8</v>
      </c>
      <c r="BY760" s="77">
        <v>33.200000000000003</v>
      </c>
      <c r="BZ760" s="77">
        <v>45.8</v>
      </c>
      <c r="CA760" s="77" t="s">
        <v>830</v>
      </c>
      <c r="CB760" s="78"/>
    </row>
    <row r="761" spans="1:80" x14ac:dyDescent="0.25">
      <c r="A761" s="96">
        <f t="shared" si="40"/>
        <v>755</v>
      </c>
      <c r="B761" s="134" t="s">
        <v>504</v>
      </c>
      <c r="D761" s="134" t="s">
        <v>2697</v>
      </c>
      <c r="E761" s="134" t="s">
        <v>2726</v>
      </c>
      <c r="F761" s="1">
        <f>F759+1</f>
        <v>486</v>
      </c>
      <c r="G761" s="86">
        <v>42991</v>
      </c>
      <c r="H761" s="87" t="s">
        <v>2698</v>
      </c>
      <c r="I761" s="134"/>
      <c r="J761" s="134" t="s">
        <v>48</v>
      </c>
      <c r="K761" s="134" t="s">
        <v>24</v>
      </c>
      <c r="L761" s="131" t="s">
        <v>2570</v>
      </c>
      <c r="N761" s="107"/>
      <c r="P761" s="87" t="str">
        <f>IF(COUNTIF(L761:O761,"=*")&gt;1,"Multiple", IF(L761="P","Surface",IF(M761="P", "Underground",IF(N761="P", "Placer", IF(O761="P", "Solution","")))))</f>
        <v>Surface</v>
      </c>
      <c r="Q761" s="95" t="s">
        <v>3181</v>
      </c>
      <c r="R761" s="93" t="s">
        <v>2570</v>
      </c>
      <c r="S761" s="33"/>
      <c r="T761" s="12">
        <v>41.653871118700003</v>
      </c>
      <c r="U761" s="13">
        <v>-109.183707265</v>
      </c>
      <c r="V761" s="144">
        <v>19</v>
      </c>
      <c r="W761" s="144">
        <v>104</v>
      </c>
      <c r="X761" s="137">
        <v>6</v>
      </c>
      <c r="Y761" s="138"/>
      <c r="Z761" s="134" t="s">
        <v>23</v>
      </c>
      <c r="AA761" s="87" t="s">
        <v>3206</v>
      </c>
      <c r="AB761" s="134" t="s">
        <v>80</v>
      </c>
      <c r="AC761" s="134" t="s">
        <v>7</v>
      </c>
      <c r="AD761" s="124" t="s">
        <v>2701</v>
      </c>
      <c r="AE761" s="125" t="s">
        <v>2702</v>
      </c>
      <c r="AF761" s="6" t="s">
        <v>1684</v>
      </c>
      <c r="AH761" s="6" t="s">
        <v>48</v>
      </c>
      <c r="AI761" s="6" t="s">
        <v>846</v>
      </c>
      <c r="AJ761" s="107"/>
      <c r="AO761" s="88" t="s">
        <v>2528</v>
      </c>
      <c r="AQ761" s="136"/>
      <c r="AR761" s="107" t="s">
        <v>2570</v>
      </c>
      <c r="AS761" s="167" t="s">
        <v>3035</v>
      </c>
      <c r="AT761" s="167" t="s">
        <v>872</v>
      </c>
      <c r="BE761" s="197"/>
      <c r="BG761" s="107"/>
      <c r="BJ761" s="107"/>
      <c r="BN761" s="6" t="s">
        <v>1694</v>
      </c>
      <c r="BO761" s="131" t="s">
        <v>7</v>
      </c>
      <c r="BR761" s="15" t="s">
        <v>1702</v>
      </c>
      <c r="BU761" s="76"/>
      <c r="BV761" s="76"/>
      <c r="BW761" s="76"/>
      <c r="BX761" s="76"/>
      <c r="BY761" s="76"/>
      <c r="BZ761" s="76"/>
      <c r="CA761" s="76"/>
      <c r="CB761" s="107"/>
    </row>
    <row r="762" spans="1:80" x14ac:dyDescent="0.25">
      <c r="A762" s="96">
        <f t="shared" si="40"/>
        <v>756</v>
      </c>
      <c r="B762" s="134" t="s">
        <v>505</v>
      </c>
      <c r="D762" s="134" t="s">
        <v>2697</v>
      </c>
      <c r="E762" s="134" t="s">
        <v>2726</v>
      </c>
      <c r="F762" s="1">
        <f t="shared" si="42"/>
        <v>487</v>
      </c>
      <c r="G762" s="86">
        <v>42991</v>
      </c>
      <c r="H762" s="87" t="s">
        <v>2698</v>
      </c>
      <c r="I762" s="134"/>
      <c r="J762" s="134" t="s">
        <v>48</v>
      </c>
      <c r="K762" s="134" t="s">
        <v>24</v>
      </c>
      <c r="L762" s="131" t="s">
        <v>2570</v>
      </c>
      <c r="N762" s="107"/>
      <c r="P762" s="87" t="str">
        <f>IF(COUNTIF(L762:O762,"=*")&gt;1,"Multiple", IF(L762="P","Surface",IF(M762="P", "Underground",IF(N762="P", "Placer", IF(O762="P", "Solution","")))))</f>
        <v>Surface</v>
      </c>
      <c r="Q762" s="95" t="s">
        <v>3181</v>
      </c>
      <c r="R762" s="93" t="s">
        <v>2570</v>
      </c>
      <c r="S762" s="33"/>
      <c r="T762" s="12">
        <v>41.653871118700003</v>
      </c>
      <c r="U762" s="13">
        <v>-109.183707265</v>
      </c>
      <c r="V762" s="144">
        <v>19</v>
      </c>
      <c r="W762" s="144">
        <v>104</v>
      </c>
      <c r="X762" s="137">
        <v>6</v>
      </c>
      <c r="Y762" s="138"/>
      <c r="Z762" s="134" t="s">
        <v>23</v>
      </c>
      <c r="AA762" s="87" t="s">
        <v>3206</v>
      </c>
      <c r="AB762" s="134" t="s">
        <v>80</v>
      </c>
      <c r="AC762" s="134" t="s">
        <v>7</v>
      </c>
      <c r="AD762" s="124" t="s">
        <v>2701</v>
      </c>
      <c r="AE762" s="125" t="s">
        <v>2702</v>
      </c>
      <c r="AF762" s="6" t="s">
        <v>1684</v>
      </c>
      <c r="AH762" s="6" t="s">
        <v>48</v>
      </c>
      <c r="AI762" s="6" t="s">
        <v>846</v>
      </c>
      <c r="AJ762" s="107"/>
      <c r="AO762" s="88" t="s">
        <v>2528</v>
      </c>
      <c r="AQ762" s="136"/>
      <c r="AR762" s="107" t="s">
        <v>2570</v>
      </c>
      <c r="AS762" s="167" t="s">
        <v>3035</v>
      </c>
      <c r="AT762" s="167" t="s">
        <v>872</v>
      </c>
      <c r="BE762" s="184"/>
      <c r="BG762" s="107"/>
      <c r="BJ762" s="107"/>
      <c r="BN762" s="6" t="s">
        <v>1694</v>
      </c>
      <c r="BO762" s="131" t="s">
        <v>7</v>
      </c>
      <c r="BU762" s="76"/>
      <c r="BV762" s="76"/>
      <c r="BW762" s="76"/>
      <c r="BX762" s="76"/>
      <c r="BY762" s="76"/>
      <c r="BZ762" s="76"/>
      <c r="CA762" s="76"/>
      <c r="CB762" s="107"/>
    </row>
    <row r="763" spans="1:80" x14ac:dyDescent="0.25">
      <c r="A763" s="96">
        <f t="shared" si="40"/>
        <v>757</v>
      </c>
      <c r="B763" s="134" t="s">
        <v>1703</v>
      </c>
      <c r="D763" s="134" t="s">
        <v>2697</v>
      </c>
      <c r="E763" s="134" t="s">
        <v>2726</v>
      </c>
      <c r="F763" s="1">
        <f t="shared" si="42"/>
        <v>488</v>
      </c>
      <c r="G763" s="86">
        <v>42991</v>
      </c>
      <c r="H763" s="87" t="s">
        <v>2698</v>
      </c>
      <c r="I763" s="134"/>
      <c r="J763" s="134" t="s">
        <v>48</v>
      </c>
      <c r="K763" s="134" t="s">
        <v>24</v>
      </c>
      <c r="L763" s="131" t="s">
        <v>2570</v>
      </c>
      <c r="N763" s="107"/>
      <c r="P763" s="87" t="str">
        <f>IF(COUNTIF(L763:O763,"=*")&gt;1,"Multiple", IF(L763="P","Surface",IF(M763="P", "Underground",IF(N763="P", "Placer", IF(O763="P", "Solution","")))))</f>
        <v>Surface</v>
      </c>
      <c r="Q763" s="95" t="s">
        <v>3181</v>
      </c>
      <c r="R763" s="93" t="s">
        <v>2570</v>
      </c>
      <c r="S763" s="33"/>
      <c r="T763" s="12">
        <v>41.668364621000002</v>
      </c>
      <c r="U763" s="13">
        <v>-109.183916146</v>
      </c>
      <c r="V763" s="144">
        <v>20</v>
      </c>
      <c r="W763" s="144">
        <v>104</v>
      </c>
      <c r="X763" s="137">
        <v>31</v>
      </c>
      <c r="Y763" s="138"/>
      <c r="Z763" s="134" t="s">
        <v>23</v>
      </c>
      <c r="AA763" s="87" t="s">
        <v>3206</v>
      </c>
      <c r="AB763" s="134" t="s">
        <v>80</v>
      </c>
      <c r="AC763" s="134" t="s">
        <v>7</v>
      </c>
      <c r="AD763" s="124" t="s">
        <v>2701</v>
      </c>
      <c r="AE763" s="125" t="s">
        <v>2702</v>
      </c>
      <c r="AF763" s="6" t="s">
        <v>1684</v>
      </c>
      <c r="AH763" s="6" t="s">
        <v>48</v>
      </c>
      <c r="AI763" s="6" t="s">
        <v>846</v>
      </c>
      <c r="AJ763" s="107"/>
      <c r="AO763" s="88" t="s">
        <v>2528</v>
      </c>
      <c r="AQ763" s="136"/>
      <c r="AR763" s="107" t="s">
        <v>2570</v>
      </c>
      <c r="AS763" s="167" t="s">
        <v>872</v>
      </c>
      <c r="AT763" s="167" t="s">
        <v>872</v>
      </c>
      <c r="BE763" s="184"/>
      <c r="BG763" s="107"/>
      <c r="BJ763" s="107"/>
      <c r="BN763" s="134" t="s">
        <v>961</v>
      </c>
      <c r="BO763" s="131" t="s">
        <v>7</v>
      </c>
      <c r="BU763" s="76"/>
      <c r="BV763" s="76"/>
      <c r="BW763" s="76"/>
      <c r="BX763" s="76"/>
      <c r="BY763" s="76"/>
      <c r="BZ763" s="76"/>
      <c r="CA763" s="76"/>
      <c r="CB763" s="107"/>
    </row>
    <row r="764" spans="1:80" x14ac:dyDescent="0.25">
      <c r="A764" s="96">
        <f t="shared" si="40"/>
        <v>758</v>
      </c>
      <c r="B764" s="134" t="s">
        <v>1705</v>
      </c>
      <c r="D764" s="134" t="s">
        <v>2697</v>
      </c>
      <c r="E764" s="170" t="s">
        <v>2726</v>
      </c>
      <c r="F764" s="1">
        <f t="shared" si="42"/>
        <v>489</v>
      </c>
      <c r="G764" s="86">
        <v>42991</v>
      </c>
      <c r="H764" s="87" t="s">
        <v>2698</v>
      </c>
      <c r="I764" s="134" t="s">
        <v>1704</v>
      </c>
      <c r="J764" s="134" t="s">
        <v>51</v>
      </c>
      <c r="K764" s="134" t="s">
        <v>14</v>
      </c>
      <c r="L764" s="87"/>
      <c r="M764" s="131" t="s">
        <v>2570</v>
      </c>
      <c r="N764" s="107"/>
      <c r="P764" s="87" t="str">
        <f>IF(COUNTIF(L764:O764,"=*")&gt;1,"Multiple", IF(L764="P","Surface",IF(M764="P", "Underground",IF(N764="P", "Placer", IF(O764="P", "Solution","")))))</f>
        <v>Underground</v>
      </c>
      <c r="Q764" s="95" t="s">
        <v>11</v>
      </c>
      <c r="R764" s="93" t="s">
        <v>2570</v>
      </c>
      <c r="S764" s="33"/>
      <c r="T764" s="12">
        <v>43.813297118800001</v>
      </c>
      <c r="U764" s="13">
        <v>-108.333020873</v>
      </c>
      <c r="V764" s="136">
        <v>44</v>
      </c>
      <c r="W764" s="136">
        <v>96</v>
      </c>
      <c r="X764" s="137">
        <v>1</v>
      </c>
      <c r="Y764" s="138"/>
      <c r="Z764" s="134" t="s">
        <v>92</v>
      </c>
      <c r="AA764" s="87" t="s">
        <v>3205</v>
      </c>
      <c r="AB764" s="134" t="s">
        <v>22</v>
      </c>
      <c r="AC764" s="134"/>
      <c r="AD764" s="124" t="s">
        <v>2701</v>
      </c>
      <c r="AE764" s="125" t="s">
        <v>2702</v>
      </c>
      <c r="AG764" s="1">
        <v>6.5</v>
      </c>
      <c r="AH764" s="6" t="s">
        <v>831</v>
      </c>
      <c r="AI764" s="6" t="s">
        <v>846</v>
      </c>
      <c r="AJ764" s="107"/>
      <c r="AO764" s="88" t="s">
        <v>2528</v>
      </c>
      <c r="AQ764" s="136"/>
      <c r="AR764" s="107" t="s">
        <v>2570</v>
      </c>
      <c r="AS764" s="150" t="s">
        <v>2395</v>
      </c>
      <c r="AT764" s="150" t="s">
        <v>2395</v>
      </c>
      <c r="AU764" s="76">
        <v>1926</v>
      </c>
      <c r="AV764" s="76">
        <v>1928</v>
      </c>
      <c r="BA764" s="76">
        <v>1928</v>
      </c>
      <c r="BE764" s="184">
        <v>1200</v>
      </c>
      <c r="BF764" s="97"/>
      <c r="BG764" s="107"/>
      <c r="BJ764" s="107"/>
      <c r="BM764" s="1" t="s">
        <v>2705</v>
      </c>
      <c r="BO764" s="131" t="s">
        <v>3144</v>
      </c>
      <c r="BR764" s="15" t="s">
        <v>1625</v>
      </c>
      <c r="BU764" s="76"/>
      <c r="BV764" s="76"/>
      <c r="BW764" s="76"/>
      <c r="BX764" s="76"/>
      <c r="BY764" s="76"/>
      <c r="BZ764" s="76"/>
      <c r="CA764" s="76"/>
      <c r="CB764" s="107"/>
    </row>
    <row r="765" spans="1:80" s="2" customFormat="1" x14ac:dyDescent="0.25">
      <c r="A765" s="96">
        <f t="shared" si="40"/>
        <v>759</v>
      </c>
      <c r="B765" s="135" t="s">
        <v>1705</v>
      </c>
      <c r="C765" s="77" t="s">
        <v>2460</v>
      </c>
      <c r="D765" s="92" t="s">
        <v>2575</v>
      </c>
      <c r="E765" s="171"/>
      <c r="F765" s="2">
        <v>489</v>
      </c>
      <c r="G765" s="89">
        <v>42991</v>
      </c>
      <c r="H765" s="79" t="s">
        <v>2698</v>
      </c>
      <c r="I765" s="135" t="s">
        <v>1704</v>
      </c>
      <c r="J765" s="135" t="s">
        <v>51</v>
      </c>
      <c r="K765" s="135" t="s">
        <v>14</v>
      </c>
      <c r="L765" s="79"/>
      <c r="M765" s="139"/>
      <c r="N765" s="78"/>
      <c r="P765" s="79" t="str">
        <f>IF(COUNTIF(L765:O765,"=*")&gt;1,"Multiple", IF(L765="P","Surface",IF(M765="P", "Underground",IF(N765="P", "Placer", IF(O765="P", "Solution","")))))</f>
        <v/>
      </c>
      <c r="Q765" s="95" t="s">
        <v>2486</v>
      </c>
      <c r="R765" s="90" t="s">
        <v>2570</v>
      </c>
      <c r="S765" s="34"/>
      <c r="T765" s="26">
        <v>43.813297118800001</v>
      </c>
      <c r="U765" s="27">
        <v>-108.333020873</v>
      </c>
      <c r="V765" s="141">
        <v>44</v>
      </c>
      <c r="W765" s="141">
        <v>96</v>
      </c>
      <c r="X765" s="142">
        <v>1</v>
      </c>
      <c r="Y765" s="143"/>
      <c r="Z765" s="135" t="s">
        <v>92</v>
      </c>
      <c r="AA765" s="87" t="s">
        <v>3205</v>
      </c>
      <c r="AB765" s="135" t="s">
        <v>22</v>
      </c>
      <c r="AC765" s="135"/>
      <c r="AD765" s="124" t="s">
        <v>2701</v>
      </c>
      <c r="AE765" s="125" t="s">
        <v>2702</v>
      </c>
      <c r="AF765" s="7"/>
      <c r="AG765" s="2">
        <v>6.5</v>
      </c>
      <c r="AH765" s="6" t="s">
        <v>831</v>
      </c>
      <c r="AI765" s="6" t="s">
        <v>846</v>
      </c>
      <c r="AJ765" s="78"/>
      <c r="AO765" s="91" t="s">
        <v>2528</v>
      </c>
      <c r="AQ765" s="141"/>
      <c r="AR765" s="107" t="s">
        <v>2570</v>
      </c>
      <c r="AS765" s="166" t="s">
        <v>2395</v>
      </c>
      <c r="AT765" s="166" t="s">
        <v>2395</v>
      </c>
      <c r="AU765" s="77">
        <v>1926</v>
      </c>
      <c r="AV765" s="77">
        <v>1928</v>
      </c>
      <c r="AW765" s="77"/>
      <c r="AX765" s="77"/>
      <c r="AY765" s="77"/>
      <c r="AZ765" s="77"/>
      <c r="BA765" s="77">
        <v>1928</v>
      </c>
      <c r="BE765" s="186"/>
      <c r="BF765" s="92"/>
      <c r="BG765" s="78"/>
      <c r="BJ765" s="78"/>
      <c r="BN765" s="7"/>
      <c r="BO765" s="131" t="s">
        <v>3144</v>
      </c>
      <c r="BR765" s="17" t="s">
        <v>1625</v>
      </c>
      <c r="BU765" s="77">
        <v>11440</v>
      </c>
      <c r="BV765" s="77">
        <v>3</v>
      </c>
      <c r="BW765" s="77">
        <v>10.9</v>
      </c>
      <c r="BX765" s="77">
        <v>0.6</v>
      </c>
      <c r="BY765" s="77">
        <v>35.4</v>
      </c>
      <c r="BZ765" s="77">
        <v>50.7</v>
      </c>
      <c r="CA765" s="77" t="s">
        <v>838</v>
      </c>
      <c r="CB765" s="78"/>
    </row>
    <row r="766" spans="1:80" x14ac:dyDescent="0.25">
      <c r="A766" s="96">
        <f t="shared" si="40"/>
        <v>760</v>
      </c>
      <c r="B766" s="134" t="s">
        <v>1707</v>
      </c>
      <c r="D766" s="134" t="s">
        <v>2697</v>
      </c>
      <c r="E766" s="134" t="s">
        <v>2726</v>
      </c>
      <c r="F766" s="1">
        <f>F764+1</f>
        <v>490</v>
      </c>
      <c r="G766" s="86">
        <v>42991</v>
      </c>
      <c r="H766" s="87" t="s">
        <v>2698</v>
      </c>
      <c r="I766" s="134" t="s">
        <v>575</v>
      </c>
      <c r="J766" s="134" t="s">
        <v>48</v>
      </c>
      <c r="K766" s="134" t="s">
        <v>24</v>
      </c>
      <c r="L766" s="131" t="s">
        <v>2570</v>
      </c>
      <c r="N766" s="107"/>
      <c r="P766" s="87" t="str">
        <f>IF(COUNTIF(L766:O766,"=*")&gt;1,"Multiple", IF(L766="P","Surface",IF(M766="P", "Underground",IF(N766="P", "Placer", IF(O766="P", "Solution","")))))</f>
        <v>Surface</v>
      </c>
      <c r="Q766" s="95" t="s">
        <v>3181</v>
      </c>
      <c r="R766" s="93" t="s">
        <v>2570</v>
      </c>
      <c r="S766" s="33"/>
      <c r="T766" s="12">
        <v>41.653898689499997</v>
      </c>
      <c r="U766" s="13">
        <v>-109.164805831</v>
      </c>
      <c r="V766" s="144">
        <v>19</v>
      </c>
      <c r="W766" s="144">
        <v>104</v>
      </c>
      <c r="X766" s="137">
        <v>5</v>
      </c>
      <c r="Y766" s="138"/>
      <c r="Z766" s="134" t="s">
        <v>23</v>
      </c>
      <c r="AA766" s="87" t="s">
        <v>3206</v>
      </c>
      <c r="AB766" s="134" t="s">
        <v>80</v>
      </c>
      <c r="AC766" s="134"/>
      <c r="AD766" s="124" t="s">
        <v>2701</v>
      </c>
      <c r="AE766" s="125" t="s">
        <v>2702</v>
      </c>
      <c r="AF766" s="6" t="s">
        <v>1620</v>
      </c>
      <c r="AH766" s="6" t="s">
        <v>48</v>
      </c>
      <c r="AI766" s="6" t="s">
        <v>846</v>
      </c>
      <c r="AJ766" s="107"/>
      <c r="AO766" s="88" t="s">
        <v>2528</v>
      </c>
      <c r="AQ766" s="136"/>
      <c r="AR766" s="107" t="s">
        <v>2570</v>
      </c>
      <c r="AS766" s="167" t="s">
        <v>3035</v>
      </c>
      <c r="AT766" s="167" t="s">
        <v>872</v>
      </c>
      <c r="BE766" s="184"/>
      <c r="BG766" s="107"/>
      <c r="BJ766" s="107"/>
      <c r="BN766" s="6" t="s">
        <v>1694</v>
      </c>
      <c r="BO766" s="131"/>
      <c r="BR766" s="15" t="s">
        <v>1706</v>
      </c>
      <c r="BU766" s="76"/>
      <c r="BV766" s="76"/>
      <c r="BW766" s="76"/>
      <c r="BX766" s="76"/>
      <c r="BY766" s="76"/>
      <c r="BZ766" s="76"/>
      <c r="CA766" s="76"/>
      <c r="CB766" s="107"/>
    </row>
    <row r="767" spans="1:80" x14ac:dyDescent="0.25">
      <c r="A767" s="96">
        <f t="shared" si="40"/>
        <v>761</v>
      </c>
      <c r="B767" s="134" t="s">
        <v>506</v>
      </c>
      <c r="D767" s="134" t="s">
        <v>2697</v>
      </c>
      <c r="E767" s="134" t="s">
        <v>2726</v>
      </c>
      <c r="F767" s="1">
        <f t="shared" si="42"/>
        <v>491</v>
      </c>
      <c r="G767" s="86">
        <v>42991</v>
      </c>
      <c r="H767" s="87" t="s">
        <v>2698</v>
      </c>
      <c r="I767" s="134"/>
      <c r="J767" s="134" t="s">
        <v>3</v>
      </c>
      <c r="K767" s="134" t="s">
        <v>14</v>
      </c>
      <c r="L767" s="87"/>
      <c r="M767" s="131" t="s">
        <v>2570</v>
      </c>
      <c r="N767" s="107"/>
      <c r="P767" s="87" t="str">
        <f>IF(COUNTIF(L767:O767,"=*")&gt;1,"Multiple", IF(L767="P","Surface",IF(M767="P", "Underground",IF(N767="P", "Placer", IF(O767="P", "Solution","")))))</f>
        <v>Underground</v>
      </c>
      <c r="Q767" s="95" t="s">
        <v>11</v>
      </c>
      <c r="R767" s="93" t="s">
        <v>2570</v>
      </c>
      <c r="S767" s="33"/>
      <c r="T767" s="12">
        <v>44.363821469599998</v>
      </c>
      <c r="U767" s="13">
        <v>-108.060234765</v>
      </c>
      <c r="V767" s="144">
        <v>51</v>
      </c>
      <c r="W767" s="144">
        <v>93</v>
      </c>
      <c r="X767" s="137">
        <v>29</v>
      </c>
      <c r="Y767" s="138"/>
      <c r="Z767" s="134" t="s">
        <v>50</v>
      </c>
      <c r="AA767" s="87" t="s">
        <v>3205</v>
      </c>
      <c r="AB767" s="134" t="s">
        <v>1662</v>
      </c>
      <c r="AC767" s="134" t="s">
        <v>7</v>
      </c>
      <c r="AD767" s="124" t="s">
        <v>2701</v>
      </c>
      <c r="AE767" s="125" t="s">
        <v>2702</v>
      </c>
      <c r="AG767" s="1">
        <v>3</v>
      </c>
      <c r="AH767" s="6" t="s">
        <v>899</v>
      </c>
      <c r="AI767" s="6" t="s">
        <v>836</v>
      </c>
      <c r="AJ767" s="107"/>
      <c r="AO767" s="88" t="s">
        <v>2528</v>
      </c>
      <c r="AQ767" s="136"/>
      <c r="AR767" s="107" t="s">
        <v>2570</v>
      </c>
      <c r="AS767" s="6" t="s">
        <v>1708</v>
      </c>
      <c r="AT767" s="6" t="s">
        <v>1708</v>
      </c>
      <c r="BE767" s="184"/>
      <c r="BG767" s="107"/>
      <c r="BJ767" s="107"/>
      <c r="BO767" s="131" t="s">
        <v>2944</v>
      </c>
      <c r="BU767" s="76"/>
      <c r="BV767" s="76"/>
      <c r="BW767" s="76"/>
      <c r="BX767" s="76"/>
      <c r="BY767" s="76"/>
      <c r="BZ767" s="76"/>
      <c r="CA767" s="76"/>
      <c r="CB767" s="107"/>
    </row>
    <row r="768" spans="1:80" x14ac:dyDescent="0.25">
      <c r="A768" s="96">
        <f t="shared" si="40"/>
        <v>762</v>
      </c>
      <c r="B768" s="134" t="s">
        <v>1709</v>
      </c>
      <c r="D768" s="134" t="s">
        <v>2697</v>
      </c>
      <c r="E768" s="134" t="s">
        <v>2726</v>
      </c>
      <c r="F768" s="1">
        <f t="shared" si="42"/>
        <v>492</v>
      </c>
      <c r="G768" s="86">
        <v>42991</v>
      </c>
      <c r="H768" s="87" t="s">
        <v>2698</v>
      </c>
      <c r="I768" s="134"/>
      <c r="J768" s="134" t="s">
        <v>48</v>
      </c>
      <c r="K768" s="134" t="s">
        <v>24</v>
      </c>
      <c r="L768" s="131" t="s">
        <v>2570</v>
      </c>
      <c r="N768" s="107"/>
      <c r="P768" s="87" t="str">
        <f>IF(COUNTIF(L768:O768,"=*")&gt;1,"Multiple", IF(L768="P","Surface",IF(M768="P", "Underground",IF(N768="P", "Placer", IF(O768="P", "Solution","")))))</f>
        <v>Surface</v>
      </c>
      <c r="Q768" s="95" t="s">
        <v>3181</v>
      </c>
      <c r="R768" s="93" t="s">
        <v>2570</v>
      </c>
      <c r="S768" s="33"/>
      <c r="T768" s="12">
        <v>41.653871118700003</v>
      </c>
      <c r="U768" s="13">
        <v>-109.183707265</v>
      </c>
      <c r="V768" s="144">
        <v>19</v>
      </c>
      <c r="W768" s="144">
        <v>104</v>
      </c>
      <c r="X768" s="137">
        <v>6</v>
      </c>
      <c r="Y768" s="138"/>
      <c r="Z768" s="134" t="s">
        <v>23</v>
      </c>
      <c r="AA768" s="87" t="s">
        <v>3206</v>
      </c>
      <c r="AB768" s="134" t="s">
        <v>80</v>
      </c>
      <c r="AC768" s="134"/>
      <c r="AD768" s="124" t="s">
        <v>2701</v>
      </c>
      <c r="AE768" s="125" t="s">
        <v>2702</v>
      </c>
      <c r="AF768" s="6" t="s">
        <v>1684</v>
      </c>
      <c r="AH768" s="6" t="s">
        <v>48</v>
      </c>
      <c r="AI768" s="6" t="s">
        <v>846</v>
      </c>
      <c r="AJ768" s="107"/>
      <c r="AO768" s="88" t="s">
        <v>2528</v>
      </c>
      <c r="AQ768" s="136"/>
      <c r="AR768" s="107" t="s">
        <v>2570</v>
      </c>
      <c r="AS768" s="167" t="s">
        <v>3035</v>
      </c>
      <c r="AT768" s="167" t="s">
        <v>872</v>
      </c>
      <c r="BE768" s="184" t="s">
        <v>807</v>
      </c>
      <c r="BG768" s="107"/>
      <c r="BJ768" s="107"/>
      <c r="BN768" s="6" t="s">
        <v>1694</v>
      </c>
      <c r="BO768" s="131"/>
      <c r="BR768" s="15"/>
      <c r="BU768" s="76"/>
      <c r="BV768" s="76"/>
      <c r="BW768" s="76"/>
      <c r="BX768" s="76"/>
      <c r="BY768" s="76"/>
      <c r="BZ768" s="76"/>
      <c r="CA768" s="76"/>
      <c r="CB768" s="107"/>
    </row>
    <row r="769" spans="1:80" x14ac:dyDescent="0.25">
      <c r="A769" s="96">
        <f t="shared" si="40"/>
        <v>763</v>
      </c>
      <c r="B769" s="134" t="s">
        <v>1710</v>
      </c>
      <c r="D769" s="134" t="s">
        <v>2697</v>
      </c>
      <c r="E769" s="134" t="s">
        <v>2726</v>
      </c>
      <c r="F769" s="1">
        <f t="shared" si="42"/>
        <v>493</v>
      </c>
      <c r="G769" s="86">
        <v>42991</v>
      </c>
      <c r="H769" s="87" t="s">
        <v>2698</v>
      </c>
      <c r="I769" s="134"/>
      <c r="J769" s="134" t="s">
        <v>48</v>
      </c>
      <c r="K769" s="134" t="s">
        <v>24</v>
      </c>
      <c r="L769" s="131" t="s">
        <v>2570</v>
      </c>
      <c r="N769" s="107"/>
      <c r="P769" s="87" t="str">
        <f>IF(COUNTIF(L769:O769,"=*")&gt;1,"Multiple", IF(L769="P","Surface",IF(M769="P", "Underground",IF(N769="P", "Placer", IF(O769="P", "Solution","")))))</f>
        <v>Surface</v>
      </c>
      <c r="Q769" s="95" t="s">
        <v>3181</v>
      </c>
      <c r="R769" s="93" t="s">
        <v>2570</v>
      </c>
      <c r="S769" s="33"/>
      <c r="T769" s="12">
        <v>41.653898689499997</v>
      </c>
      <c r="U769" s="13">
        <v>-109.164805831</v>
      </c>
      <c r="V769" s="144">
        <v>19</v>
      </c>
      <c r="W769" s="144">
        <v>104</v>
      </c>
      <c r="X769" s="137">
        <v>5</v>
      </c>
      <c r="Y769" s="138"/>
      <c r="Z769" s="134" t="s">
        <v>23</v>
      </c>
      <c r="AA769" s="87" t="s">
        <v>3206</v>
      </c>
      <c r="AB769" s="134" t="s">
        <v>80</v>
      </c>
      <c r="AC769" s="134"/>
      <c r="AD769" s="124" t="s">
        <v>2701</v>
      </c>
      <c r="AE769" s="125" t="s">
        <v>2702</v>
      </c>
      <c r="AF769" s="6" t="s">
        <v>1697</v>
      </c>
      <c r="AH769" s="6" t="s">
        <v>48</v>
      </c>
      <c r="AI769" s="6" t="s">
        <v>846</v>
      </c>
      <c r="AJ769" s="107"/>
      <c r="AO769" s="88" t="s">
        <v>2528</v>
      </c>
      <c r="AQ769" s="136"/>
      <c r="AR769" s="107" t="s">
        <v>2570</v>
      </c>
      <c r="AS769" s="167" t="s">
        <v>3035</v>
      </c>
      <c r="AT769" s="167" t="s">
        <v>872</v>
      </c>
      <c r="BE769" s="184"/>
      <c r="BG769" s="107"/>
      <c r="BJ769" s="107"/>
      <c r="BN769" s="6" t="s">
        <v>1694</v>
      </c>
      <c r="BO769" s="131"/>
      <c r="BR769" s="15"/>
      <c r="BU769" s="76"/>
      <c r="BV769" s="76"/>
      <c r="BW769" s="76"/>
      <c r="BX769" s="76"/>
      <c r="BY769" s="76"/>
      <c r="BZ769" s="76"/>
      <c r="CA769" s="76"/>
      <c r="CB769" s="107"/>
    </row>
    <row r="770" spans="1:80" x14ac:dyDescent="0.25">
      <c r="A770" s="96">
        <f t="shared" si="40"/>
        <v>764</v>
      </c>
      <c r="B770" s="134" t="s">
        <v>1711</v>
      </c>
      <c r="D770" s="134" t="s">
        <v>2697</v>
      </c>
      <c r="E770" s="134" t="s">
        <v>2726</v>
      </c>
      <c r="F770" s="1">
        <f t="shared" si="42"/>
        <v>494</v>
      </c>
      <c r="G770" s="86">
        <v>42991</v>
      </c>
      <c r="H770" s="87" t="s">
        <v>2698</v>
      </c>
      <c r="I770" s="134"/>
      <c r="J770" s="134" t="s">
        <v>48</v>
      </c>
      <c r="K770" s="134" t="s">
        <v>24</v>
      </c>
      <c r="L770" s="131" t="s">
        <v>2570</v>
      </c>
      <c r="N770" s="107"/>
      <c r="P770" s="87" t="str">
        <f>IF(COUNTIF(L770:O770,"=*")&gt;1,"Multiple", IF(L770="P","Surface",IF(M770="P", "Underground",IF(N770="P", "Placer", IF(O770="P", "Solution","")))))</f>
        <v>Surface</v>
      </c>
      <c r="Q770" s="95" t="s">
        <v>3181</v>
      </c>
      <c r="R770" s="93" t="s">
        <v>2570</v>
      </c>
      <c r="S770" s="33"/>
      <c r="T770" s="12">
        <v>41.639365457899999</v>
      </c>
      <c r="U770" s="13">
        <v>-109.18368615200001</v>
      </c>
      <c r="V770" s="144">
        <v>19</v>
      </c>
      <c r="W770" s="144">
        <v>104</v>
      </c>
      <c r="X770" s="137">
        <v>7</v>
      </c>
      <c r="Y770" s="138"/>
      <c r="Z770" s="134" t="s">
        <v>23</v>
      </c>
      <c r="AA770" s="87" t="s">
        <v>3206</v>
      </c>
      <c r="AB770" s="134" t="s">
        <v>80</v>
      </c>
      <c r="AC770" s="134"/>
      <c r="AD770" s="124" t="s">
        <v>2701</v>
      </c>
      <c r="AE770" s="125" t="s">
        <v>2702</v>
      </c>
      <c r="AF770" s="6" t="s">
        <v>1062</v>
      </c>
      <c r="AH770" s="6" t="s">
        <v>48</v>
      </c>
      <c r="AI770" s="6" t="s">
        <v>846</v>
      </c>
      <c r="AJ770" s="107"/>
      <c r="AO770" s="88" t="s">
        <v>2528</v>
      </c>
      <c r="AQ770" s="136"/>
      <c r="AR770" s="107" t="s">
        <v>2570</v>
      </c>
      <c r="AS770" s="167" t="s">
        <v>3035</v>
      </c>
      <c r="AT770" s="167" t="s">
        <v>872</v>
      </c>
      <c r="BE770" s="184"/>
      <c r="BG770" s="107"/>
      <c r="BJ770" s="107"/>
      <c r="BN770" s="6" t="s">
        <v>1694</v>
      </c>
      <c r="BO770" s="131"/>
      <c r="BR770" s="15"/>
      <c r="BU770" s="76"/>
      <c r="BV770" s="76"/>
      <c r="BW770" s="76"/>
      <c r="BX770" s="76"/>
      <c r="BY770" s="76"/>
      <c r="BZ770" s="76"/>
      <c r="CA770" s="76"/>
      <c r="CB770" s="107"/>
    </row>
    <row r="771" spans="1:80" x14ac:dyDescent="0.25">
      <c r="A771" s="96">
        <f t="shared" si="40"/>
        <v>765</v>
      </c>
      <c r="B771" s="134" t="s">
        <v>1712</v>
      </c>
      <c r="D771" s="134" t="s">
        <v>2697</v>
      </c>
      <c r="E771" s="134" t="s">
        <v>2726</v>
      </c>
      <c r="F771" s="1">
        <f t="shared" si="42"/>
        <v>495</v>
      </c>
      <c r="G771" s="86">
        <v>42991</v>
      </c>
      <c r="H771" s="87" t="s">
        <v>2698</v>
      </c>
      <c r="I771" s="134"/>
      <c r="J771" s="134" t="s">
        <v>26</v>
      </c>
      <c r="K771" s="134" t="s">
        <v>27</v>
      </c>
      <c r="L771" s="131" t="s">
        <v>2570</v>
      </c>
      <c r="N771" s="107"/>
      <c r="P771" s="87" t="str">
        <f>IF(COUNTIF(L771:O771,"=*")&gt;1,"Multiple", IF(L771="P","Surface",IF(M771="P", "Underground",IF(N771="P", "Placer", IF(O771="P", "Solution","")))))</f>
        <v>Surface</v>
      </c>
      <c r="Q771" s="95" t="s">
        <v>3181</v>
      </c>
      <c r="R771" s="93" t="s">
        <v>2260</v>
      </c>
      <c r="S771" s="148">
        <v>20291.03</v>
      </c>
      <c r="T771" s="4">
        <v>41.967799999999997</v>
      </c>
      <c r="U771" s="172">
        <v>-106.79859999999999</v>
      </c>
      <c r="V771" s="144">
        <v>23</v>
      </c>
      <c r="W771" s="144">
        <v>83</v>
      </c>
      <c r="X771" s="137">
        <v>19</v>
      </c>
      <c r="Y771" s="138"/>
      <c r="Z771" s="134" t="s">
        <v>8</v>
      </c>
      <c r="AA771" s="87" t="s">
        <v>3206</v>
      </c>
      <c r="AB771" s="134" t="s">
        <v>80</v>
      </c>
      <c r="AC771" s="134"/>
      <c r="AD771" s="124" t="s">
        <v>2701</v>
      </c>
      <c r="AE771" s="125" t="s">
        <v>2702</v>
      </c>
      <c r="AF771" s="6" t="s">
        <v>2324</v>
      </c>
      <c r="AH771" s="6" t="s">
        <v>1007</v>
      </c>
      <c r="AI771" s="6" t="s">
        <v>834</v>
      </c>
      <c r="AJ771" s="107"/>
      <c r="AO771" s="88" t="s">
        <v>2528</v>
      </c>
      <c r="AQ771" s="136"/>
      <c r="AR771" s="107" t="s">
        <v>2570</v>
      </c>
      <c r="AS771" s="167" t="s">
        <v>1714</v>
      </c>
      <c r="AT771" s="167" t="s">
        <v>1714</v>
      </c>
      <c r="AU771" s="76">
        <v>1973</v>
      </c>
      <c r="AV771" s="76">
        <v>2004</v>
      </c>
      <c r="BA771" s="76">
        <v>2004</v>
      </c>
      <c r="BE771" s="11">
        <v>42538135</v>
      </c>
      <c r="BF771" s="97"/>
      <c r="BG771" s="107"/>
      <c r="BJ771" s="107"/>
      <c r="BM771" s="1" t="s">
        <v>2705</v>
      </c>
      <c r="BN771" s="6" t="s">
        <v>1715</v>
      </c>
      <c r="BO771" s="131"/>
      <c r="BR771" s="15" t="s">
        <v>1713</v>
      </c>
      <c r="BU771" s="76"/>
      <c r="BV771" s="76"/>
      <c r="BW771" s="76"/>
      <c r="BX771" s="76"/>
      <c r="BY771" s="76"/>
      <c r="BZ771" s="76"/>
      <c r="CA771" s="76"/>
      <c r="CB771" s="107"/>
    </row>
    <row r="772" spans="1:80" s="2" customFormat="1" x14ac:dyDescent="0.25">
      <c r="A772" s="96">
        <f t="shared" si="40"/>
        <v>766</v>
      </c>
      <c r="B772" s="135" t="s">
        <v>1712</v>
      </c>
      <c r="C772" s="77" t="s">
        <v>2460</v>
      </c>
      <c r="D772" s="92" t="s">
        <v>2575</v>
      </c>
      <c r="E772" s="135"/>
      <c r="F772" s="2">
        <v>495</v>
      </c>
      <c r="G772" s="89">
        <v>42991</v>
      </c>
      <c r="H772" s="79" t="s">
        <v>2698</v>
      </c>
      <c r="I772" s="135"/>
      <c r="J772" s="135" t="s">
        <v>26</v>
      </c>
      <c r="K772" s="135" t="s">
        <v>27</v>
      </c>
      <c r="L772" s="139"/>
      <c r="M772" s="77"/>
      <c r="N772" s="78"/>
      <c r="P772" s="79" t="str">
        <f>IF(COUNTIF(L772:O772,"=*")&gt;1,"Multiple", IF(L772="P","Surface",IF(M772="P", "Underground",IF(N772="P", "Placer", IF(O772="P", "Solution","")))))</f>
        <v/>
      </c>
      <c r="Q772" s="95" t="s">
        <v>2486</v>
      </c>
      <c r="R772" s="90" t="s">
        <v>2570</v>
      </c>
      <c r="S772" s="147"/>
      <c r="T772" s="4">
        <v>41.967799999999997</v>
      </c>
      <c r="U772" s="173">
        <v>-106.79859999999999</v>
      </c>
      <c r="V772" s="145">
        <v>23</v>
      </c>
      <c r="W772" s="145">
        <v>83</v>
      </c>
      <c r="X772" s="142">
        <v>19</v>
      </c>
      <c r="Y772" s="143"/>
      <c r="Z772" s="135" t="s">
        <v>8</v>
      </c>
      <c r="AA772" s="87" t="s">
        <v>3206</v>
      </c>
      <c r="AB772" s="135" t="s">
        <v>80</v>
      </c>
      <c r="AC772" s="135"/>
      <c r="AD772" s="124" t="s">
        <v>2701</v>
      </c>
      <c r="AE772" s="125" t="s">
        <v>2702</v>
      </c>
      <c r="AF772" s="7" t="s">
        <v>2324</v>
      </c>
      <c r="AH772" s="6" t="s">
        <v>1007</v>
      </c>
      <c r="AI772" s="6" t="s">
        <v>834</v>
      </c>
      <c r="AJ772" s="78"/>
      <c r="AO772" s="91" t="s">
        <v>2528</v>
      </c>
      <c r="AQ772" s="141"/>
      <c r="AR772" s="107" t="s">
        <v>2570</v>
      </c>
      <c r="AS772" s="168" t="s">
        <v>1714</v>
      </c>
      <c r="AT772" s="168" t="s">
        <v>1714</v>
      </c>
      <c r="AU772" s="77">
        <v>1973</v>
      </c>
      <c r="AV772" s="77">
        <v>2004</v>
      </c>
      <c r="AW772" s="77"/>
      <c r="AX772" s="77"/>
      <c r="AY772" s="77"/>
      <c r="AZ772" s="77"/>
      <c r="BA772" s="77">
        <v>2004</v>
      </c>
      <c r="BE772" s="16"/>
      <c r="BF772" s="92"/>
      <c r="BG772" s="78"/>
      <c r="BJ772" s="78"/>
      <c r="BN772" s="7" t="s">
        <v>1715</v>
      </c>
      <c r="BO772" s="139"/>
      <c r="BR772" s="17" t="s">
        <v>1713</v>
      </c>
      <c r="BU772" s="77">
        <v>10940</v>
      </c>
      <c r="BV772" s="77">
        <v>7.1</v>
      </c>
      <c r="BW772" s="77">
        <v>9.5</v>
      </c>
      <c r="BX772" s="77">
        <v>0.6</v>
      </c>
      <c r="BY772" s="77">
        <v>39.9</v>
      </c>
      <c r="BZ772" s="77">
        <v>43.5</v>
      </c>
      <c r="CA772" s="77"/>
      <c r="CB772" s="78"/>
    </row>
    <row r="773" spans="1:80" x14ac:dyDescent="0.25">
      <c r="A773" s="96">
        <f t="shared" si="40"/>
        <v>767</v>
      </c>
      <c r="B773" s="134" t="s">
        <v>1716</v>
      </c>
      <c r="D773" s="134" t="s">
        <v>2697</v>
      </c>
      <c r="E773" s="134" t="s">
        <v>2726</v>
      </c>
      <c r="F773" s="1">
        <f>F771+1</f>
        <v>496</v>
      </c>
      <c r="G773" s="86">
        <v>42991</v>
      </c>
      <c r="H773" s="87" t="s">
        <v>2698</v>
      </c>
      <c r="I773" s="134"/>
      <c r="J773" s="134" t="s">
        <v>48</v>
      </c>
      <c r="K773" s="134" t="s">
        <v>24</v>
      </c>
      <c r="L773" s="131" t="s">
        <v>2570</v>
      </c>
      <c r="N773" s="107"/>
      <c r="P773" s="87" t="str">
        <f>IF(COUNTIF(L773:O773,"=*")&gt;1,"Multiple", IF(L773="P","Surface",IF(M773="P", "Underground",IF(N773="P", "Placer", IF(O773="P", "Solution","")))))</f>
        <v>Surface</v>
      </c>
      <c r="Q773" s="95" t="s">
        <v>3181</v>
      </c>
      <c r="R773" s="93" t="s">
        <v>2570</v>
      </c>
      <c r="S773" s="33"/>
      <c r="T773" s="12">
        <v>41.653898689499997</v>
      </c>
      <c r="U773" s="13">
        <v>-109.164805831</v>
      </c>
      <c r="V773" s="144">
        <v>19</v>
      </c>
      <c r="W773" s="144">
        <v>104</v>
      </c>
      <c r="X773" s="137">
        <v>5</v>
      </c>
      <c r="Y773" s="138"/>
      <c r="Z773" s="134" t="s">
        <v>23</v>
      </c>
      <c r="AA773" s="87" t="s">
        <v>3206</v>
      </c>
      <c r="AB773" s="134" t="s">
        <v>80</v>
      </c>
      <c r="AC773" s="134"/>
      <c r="AD773" s="124" t="s">
        <v>2701</v>
      </c>
      <c r="AE773" s="125" t="s">
        <v>2702</v>
      </c>
      <c r="AF773" s="6" t="s">
        <v>1620</v>
      </c>
      <c r="AH773" s="6" t="s">
        <v>48</v>
      </c>
      <c r="AI773" s="6" t="s">
        <v>846</v>
      </c>
      <c r="AJ773" s="107"/>
      <c r="AO773" s="88" t="s">
        <v>2528</v>
      </c>
      <c r="AQ773" s="136"/>
      <c r="AR773" s="107" t="s">
        <v>2570</v>
      </c>
      <c r="AS773" s="167" t="s">
        <v>3035</v>
      </c>
      <c r="AT773" s="167" t="s">
        <v>872</v>
      </c>
      <c r="BE773" s="184"/>
      <c r="BG773" s="107"/>
      <c r="BJ773" s="107"/>
      <c r="BN773" s="6" t="s">
        <v>1694</v>
      </c>
      <c r="BO773" s="131"/>
      <c r="BR773" s="15"/>
      <c r="BU773" s="76"/>
      <c r="BV773" s="76"/>
      <c r="BW773" s="76"/>
      <c r="BX773" s="76"/>
      <c r="BY773" s="76"/>
      <c r="BZ773" s="76"/>
      <c r="CA773" s="76"/>
      <c r="CB773" s="107"/>
    </row>
    <row r="774" spans="1:80" x14ac:dyDescent="0.25">
      <c r="A774" s="96">
        <f t="shared" si="40"/>
        <v>768</v>
      </c>
      <c r="B774" s="134" t="s">
        <v>1717</v>
      </c>
      <c r="D774" s="134" t="s">
        <v>2697</v>
      </c>
      <c r="E774" s="134" t="s">
        <v>2726</v>
      </c>
      <c r="F774" s="1">
        <f t="shared" si="42"/>
        <v>497</v>
      </c>
      <c r="G774" s="86">
        <v>42991</v>
      </c>
      <c r="H774" s="87" t="s">
        <v>2698</v>
      </c>
      <c r="I774" s="134"/>
      <c r="J774" s="134" t="s">
        <v>48</v>
      </c>
      <c r="K774" s="134" t="s">
        <v>24</v>
      </c>
      <c r="L774" s="131" t="s">
        <v>2570</v>
      </c>
      <c r="N774" s="107"/>
      <c r="P774" s="87" t="str">
        <f>IF(COUNTIF(L774:O774,"=*")&gt;1,"Multiple", IF(L774="P","Surface",IF(M774="P", "Underground",IF(N774="P", "Placer", IF(O774="P", "Solution","")))))</f>
        <v>Surface</v>
      </c>
      <c r="Q774" s="95" t="s">
        <v>3181</v>
      </c>
      <c r="R774" s="93" t="s">
        <v>2570</v>
      </c>
      <c r="S774" s="33"/>
      <c r="T774" s="12">
        <v>41.653898689499997</v>
      </c>
      <c r="U774" s="13">
        <v>-109.164805831</v>
      </c>
      <c r="V774" s="144">
        <v>19</v>
      </c>
      <c r="W774" s="144">
        <v>104</v>
      </c>
      <c r="X774" s="137">
        <v>5</v>
      </c>
      <c r="Y774" s="138"/>
      <c r="Z774" s="134" t="s">
        <v>23</v>
      </c>
      <c r="AA774" s="87" t="s">
        <v>3206</v>
      </c>
      <c r="AB774" s="134" t="s">
        <v>80</v>
      </c>
      <c r="AC774" s="134"/>
      <c r="AD774" s="124" t="s">
        <v>2701</v>
      </c>
      <c r="AE774" s="125" t="s">
        <v>2702</v>
      </c>
      <c r="AF774" s="6" t="s">
        <v>1620</v>
      </c>
      <c r="AH774" s="6" t="s">
        <v>48</v>
      </c>
      <c r="AI774" s="6" t="s">
        <v>846</v>
      </c>
      <c r="AJ774" s="107"/>
      <c r="AO774" s="88" t="s">
        <v>2528</v>
      </c>
      <c r="AQ774" s="136"/>
      <c r="AR774" s="107" t="s">
        <v>2570</v>
      </c>
      <c r="AS774" s="167" t="s">
        <v>3035</v>
      </c>
      <c r="AT774" s="167" t="s">
        <v>872</v>
      </c>
      <c r="BE774" s="184"/>
      <c r="BG774" s="107"/>
      <c r="BJ774" s="107"/>
      <c r="BN774" s="6" t="s">
        <v>1694</v>
      </c>
      <c r="BO774" s="131"/>
      <c r="BR774" s="15"/>
      <c r="BU774" s="76"/>
      <c r="BV774" s="76"/>
      <c r="BW774" s="76"/>
      <c r="BX774" s="76"/>
      <c r="BY774" s="76"/>
      <c r="BZ774" s="76"/>
      <c r="CA774" s="76"/>
      <c r="CB774" s="107"/>
    </row>
    <row r="775" spans="1:80" x14ac:dyDescent="0.25">
      <c r="A775" s="96">
        <f t="shared" si="40"/>
        <v>769</v>
      </c>
      <c r="B775" s="134" t="s">
        <v>1718</v>
      </c>
      <c r="D775" s="134" t="s">
        <v>2697</v>
      </c>
      <c r="E775" s="134" t="s">
        <v>2726</v>
      </c>
      <c r="F775" s="1">
        <f t="shared" si="42"/>
        <v>498</v>
      </c>
      <c r="G775" s="86">
        <v>42991</v>
      </c>
      <c r="H775" s="87" t="s">
        <v>2698</v>
      </c>
      <c r="I775" s="134"/>
      <c r="J775" s="134" t="s">
        <v>48</v>
      </c>
      <c r="K775" s="134" t="s">
        <v>24</v>
      </c>
      <c r="L775" s="131" t="s">
        <v>2570</v>
      </c>
      <c r="N775" s="107"/>
      <c r="P775" s="87" t="str">
        <f>IF(COUNTIF(L775:O775,"=*")&gt;1,"Multiple", IF(L775="P","Surface",IF(M775="P", "Underground",IF(N775="P", "Placer", IF(O775="P", "Solution","")))))</f>
        <v>Surface</v>
      </c>
      <c r="Q775" s="95" t="s">
        <v>3181</v>
      </c>
      <c r="R775" s="93" t="s">
        <v>2570</v>
      </c>
      <c r="S775" s="33"/>
      <c r="T775" s="12">
        <v>41.653898689499997</v>
      </c>
      <c r="U775" s="13">
        <v>-109.164805831</v>
      </c>
      <c r="V775" s="144">
        <v>19</v>
      </c>
      <c r="W775" s="144">
        <v>104</v>
      </c>
      <c r="X775" s="137">
        <v>5</v>
      </c>
      <c r="Y775" s="138"/>
      <c r="Z775" s="134" t="s">
        <v>23</v>
      </c>
      <c r="AA775" s="87" t="s">
        <v>3206</v>
      </c>
      <c r="AB775" s="134" t="s">
        <v>80</v>
      </c>
      <c r="AC775" s="134"/>
      <c r="AD775" s="124" t="s">
        <v>2701</v>
      </c>
      <c r="AE775" s="125" t="s">
        <v>2702</v>
      </c>
      <c r="AF775" s="6" t="s">
        <v>1697</v>
      </c>
      <c r="AH775" s="6" t="s">
        <v>48</v>
      </c>
      <c r="AI775" s="6" t="s">
        <v>846</v>
      </c>
      <c r="AJ775" s="107"/>
      <c r="AO775" s="88" t="s">
        <v>2528</v>
      </c>
      <c r="AQ775" s="136"/>
      <c r="AR775" s="107" t="s">
        <v>2570</v>
      </c>
      <c r="AS775" s="167" t="s">
        <v>3035</v>
      </c>
      <c r="AT775" s="167" t="s">
        <v>872</v>
      </c>
      <c r="BE775" s="184"/>
      <c r="BG775" s="107"/>
      <c r="BJ775" s="107"/>
      <c r="BN775" s="6" t="s">
        <v>1694</v>
      </c>
      <c r="BO775" s="131"/>
      <c r="BR775" s="15"/>
      <c r="BU775" s="76"/>
      <c r="BV775" s="76"/>
      <c r="BW775" s="76"/>
      <c r="BX775" s="76"/>
      <c r="BY775" s="76"/>
      <c r="BZ775" s="76"/>
      <c r="CA775" s="76"/>
      <c r="CB775" s="107"/>
    </row>
    <row r="776" spans="1:80" x14ac:dyDescent="0.25">
      <c r="A776" s="96">
        <f t="shared" si="40"/>
        <v>770</v>
      </c>
      <c r="B776" s="134" t="s">
        <v>1719</v>
      </c>
      <c r="D776" s="134" t="s">
        <v>2697</v>
      </c>
      <c r="E776" s="134" t="s">
        <v>2726</v>
      </c>
      <c r="F776" s="1">
        <f t="shared" si="42"/>
        <v>499</v>
      </c>
      <c r="G776" s="86">
        <v>42991</v>
      </c>
      <c r="H776" s="87" t="s">
        <v>2698</v>
      </c>
      <c r="I776" s="134"/>
      <c r="J776" s="134" t="s">
        <v>48</v>
      </c>
      <c r="K776" s="134" t="s">
        <v>24</v>
      </c>
      <c r="L776" s="131" t="s">
        <v>2570</v>
      </c>
      <c r="N776" s="107"/>
      <c r="P776" s="87" t="str">
        <f>IF(COUNTIF(L776:O776,"=*")&gt;1,"Multiple", IF(L776="P","Surface",IF(M776="P", "Underground",IF(N776="P", "Placer", IF(O776="P", "Solution","")))))</f>
        <v>Surface</v>
      </c>
      <c r="Q776" s="95" t="s">
        <v>3181</v>
      </c>
      <c r="R776" s="93" t="s">
        <v>2570</v>
      </c>
      <c r="S776" s="33"/>
      <c r="T776" s="12">
        <v>41.639365457899999</v>
      </c>
      <c r="U776" s="13">
        <v>-109.18368615200001</v>
      </c>
      <c r="V776" s="144">
        <v>19</v>
      </c>
      <c r="W776" s="144">
        <v>104</v>
      </c>
      <c r="X776" s="137">
        <v>7</v>
      </c>
      <c r="Y776" s="138"/>
      <c r="Z776" s="134" t="s">
        <v>23</v>
      </c>
      <c r="AA776" s="87" t="s">
        <v>3206</v>
      </c>
      <c r="AB776" s="134" t="s">
        <v>80</v>
      </c>
      <c r="AC776" s="134"/>
      <c r="AD776" s="124" t="s">
        <v>2701</v>
      </c>
      <c r="AE776" s="125" t="s">
        <v>2702</v>
      </c>
      <c r="AF776" s="6" t="s">
        <v>1684</v>
      </c>
      <c r="AH776" s="6" t="s">
        <v>48</v>
      </c>
      <c r="AI776" s="6" t="s">
        <v>846</v>
      </c>
      <c r="AJ776" s="107"/>
      <c r="AO776" s="88" t="s">
        <v>2528</v>
      </c>
      <c r="AQ776" s="136"/>
      <c r="AR776" s="107" t="s">
        <v>2570</v>
      </c>
      <c r="AS776" s="167" t="s">
        <v>3035</v>
      </c>
      <c r="AT776" s="167" t="s">
        <v>872</v>
      </c>
      <c r="BE776" s="184"/>
      <c r="BG776" s="107"/>
      <c r="BJ776" s="107"/>
      <c r="BN776" s="6" t="s">
        <v>1694</v>
      </c>
      <c r="BO776" s="131"/>
      <c r="BR776" s="15"/>
      <c r="BU776" s="76"/>
      <c r="BV776" s="76"/>
      <c r="BW776" s="76"/>
      <c r="BX776" s="76"/>
      <c r="BY776" s="76"/>
      <c r="BZ776" s="76"/>
      <c r="CA776" s="76"/>
      <c r="CB776" s="107"/>
    </row>
    <row r="777" spans="1:80" x14ac:dyDescent="0.25">
      <c r="A777" s="96">
        <f t="shared" ref="A777:A840" si="43">A776+1</f>
        <v>771</v>
      </c>
      <c r="B777" s="134" t="s">
        <v>507</v>
      </c>
      <c r="D777" s="134" t="s">
        <v>2697</v>
      </c>
      <c r="E777" s="134" t="s">
        <v>2726</v>
      </c>
      <c r="F777" s="1">
        <f t="shared" si="42"/>
        <v>500</v>
      </c>
      <c r="G777" s="86">
        <v>42991</v>
      </c>
      <c r="H777" s="87" t="s">
        <v>2698</v>
      </c>
      <c r="I777" s="134" t="s">
        <v>1721</v>
      </c>
      <c r="J777" s="134" t="s">
        <v>48</v>
      </c>
      <c r="K777" s="134" t="s">
        <v>24</v>
      </c>
      <c r="L777" s="87"/>
      <c r="M777" s="131" t="s">
        <v>2570</v>
      </c>
      <c r="N777" s="107"/>
      <c r="P777" s="87" t="str">
        <f>IF(COUNTIF(L777:O777,"=*")&gt;1,"Multiple", IF(L777="P","Surface",IF(M777="P", "Underground",IF(N777="P", "Placer", IF(O777="P", "Solution","")))))</f>
        <v>Underground</v>
      </c>
      <c r="Q777" s="95" t="s">
        <v>11</v>
      </c>
      <c r="R777" s="93" t="s">
        <v>2570</v>
      </c>
      <c r="S777" s="33"/>
      <c r="T777" s="12">
        <v>41.581739205600002</v>
      </c>
      <c r="U777" s="13">
        <v>-109.222365877</v>
      </c>
      <c r="V777" s="144">
        <v>19</v>
      </c>
      <c r="W777" s="144">
        <v>105</v>
      </c>
      <c r="X777" s="137">
        <v>35</v>
      </c>
      <c r="Y777" s="138"/>
      <c r="Z777" s="134" t="s">
        <v>23</v>
      </c>
      <c r="AA777" s="87" t="s">
        <v>3206</v>
      </c>
      <c r="AB777" s="134" t="s">
        <v>22</v>
      </c>
      <c r="AC777" s="134" t="s">
        <v>7</v>
      </c>
      <c r="AD777" s="124" t="s">
        <v>2701</v>
      </c>
      <c r="AE777" s="125" t="s">
        <v>2702</v>
      </c>
      <c r="AF777" s="6" t="s">
        <v>1062</v>
      </c>
      <c r="AH777" s="6" t="s">
        <v>48</v>
      </c>
      <c r="AI777" s="6" t="s">
        <v>846</v>
      </c>
      <c r="AJ777" s="107"/>
      <c r="AO777" s="88" t="s">
        <v>2528</v>
      </c>
      <c r="AQ777" s="136"/>
      <c r="AR777" s="107" t="s">
        <v>2570</v>
      </c>
      <c r="AS777" s="241" t="s">
        <v>1722</v>
      </c>
      <c r="AT777" s="241" t="s">
        <v>1722</v>
      </c>
      <c r="BE777" s="184"/>
      <c r="BG777" s="107"/>
      <c r="BJ777" s="107"/>
      <c r="BO777" s="131" t="s">
        <v>7</v>
      </c>
      <c r="BR777" s="15" t="s">
        <v>1720</v>
      </c>
      <c r="BU777" s="76"/>
      <c r="BV777" s="76"/>
      <c r="BW777" s="76"/>
      <c r="BX777" s="76"/>
      <c r="BY777" s="76"/>
      <c r="BZ777" s="76"/>
      <c r="CA777" s="76"/>
      <c r="CB777" s="107"/>
    </row>
    <row r="778" spans="1:80" x14ac:dyDescent="0.25">
      <c r="A778" s="96">
        <f t="shared" si="43"/>
        <v>772</v>
      </c>
      <c r="B778" s="134" t="s">
        <v>508</v>
      </c>
      <c r="D778" s="134" t="s">
        <v>2697</v>
      </c>
      <c r="E778" s="134" t="s">
        <v>2726</v>
      </c>
      <c r="F778" s="1">
        <f t="shared" si="42"/>
        <v>501</v>
      </c>
      <c r="G778" s="86">
        <v>42991</v>
      </c>
      <c r="H778" s="87" t="s">
        <v>2698</v>
      </c>
      <c r="I778" s="134"/>
      <c r="J778" s="134" t="s">
        <v>48</v>
      </c>
      <c r="K778" s="134" t="s">
        <v>24</v>
      </c>
      <c r="L778" s="87"/>
      <c r="M778" s="131" t="s">
        <v>2570</v>
      </c>
      <c r="N778" s="107"/>
      <c r="P778" s="87" t="str">
        <f>IF(COUNTIF(L778:O778,"=*")&gt;1,"Multiple", IF(L778="P","Surface",IF(M778="P", "Underground",IF(N778="P", "Placer", IF(O778="P", "Solution","")))))</f>
        <v>Underground</v>
      </c>
      <c r="Q778" s="95" t="s">
        <v>11</v>
      </c>
      <c r="R778" s="93" t="s">
        <v>2570</v>
      </c>
      <c r="S778" s="33"/>
      <c r="T778" s="12">
        <v>41.581739205600002</v>
      </c>
      <c r="U778" s="13">
        <v>-109.222365877</v>
      </c>
      <c r="V778" s="144">
        <v>19</v>
      </c>
      <c r="W778" s="144">
        <v>105</v>
      </c>
      <c r="X778" s="137">
        <v>35</v>
      </c>
      <c r="Y778" s="138"/>
      <c r="Z778" s="134" t="s">
        <v>23</v>
      </c>
      <c r="AA778" s="87" t="s">
        <v>3206</v>
      </c>
      <c r="AB778" s="134" t="s">
        <v>22</v>
      </c>
      <c r="AC778" s="134" t="s">
        <v>7</v>
      </c>
      <c r="AD778" s="124" t="s">
        <v>2701</v>
      </c>
      <c r="AE778" s="125" t="s">
        <v>2702</v>
      </c>
      <c r="AF778" s="6" t="s">
        <v>856</v>
      </c>
      <c r="AH778" s="6" t="s">
        <v>48</v>
      </c>
      <c r="AI778" s="6" t="s">
        <v>846</v>
      </c>
      <c r="AJ778" s="107"/>
      <c r="AO778" s="88" t="s">
        <v>2528</v>
      </c>
      <c r="AQ778" s="136"/>
      <c r="AR778" s="107" t="s">
        <v>2570</v>
      </c>
      <c r="AS778" s="6" t="s">
        <v>892</v>
      </c>
      <c r="AT778" s="6" t="s">
        <v>892</v>
      </c>
      <c r="BE778" s="184"/>
      <c r="BG778" s="107"/>
      <c r="BJ778" s="107"/>
      <c r="BN778" s="6" t="s">
        <v>2013</v>
      </c>
      <c r="BO778" s="131" t="s">
        <v>7</v>
      </c>
      <c r="BR778" s="15" t="s">
        <v>1723</v>
      </c>
      <c r="BU778" s="76"/>
      <c r="BV778" s="76"/>
      <c r="BW778" s="76"/>
      <c r="BX778" s="76"/>
      <c r="BY778" s="76"/>
      <c r="BZ778" s="76"/>
      <c r="CA778" s="76"/>
      <c r="CB778" s="107"/>
    </row>
    <row r="779" spans="1:80" x14ac:dyDescent="0.25">
      <c r="A779" s="96">
        <f t="shared" si="43"/>
        <v>773</v>
      </c>
      <c r="B779" s="134" t="s">
        <v>1724</v>
      </c>
      <c r="D779" s="134" t="s">
        <v>2697</v>
      </c>
      <c r="E779" s="134" t="s">
        <v>2726</v>
      </c>
      <c r="F779" s="1">
        <f t="shared" si="42"/>
        <v>502</v>
      </c>
      <c r="G779" s="86">
        <v>42991</v>
      </c>
      <c r="H779" s="87" t="s">
        <v>2698</v>
      </c>
      <c r="I779" s="134"/>
      <c r="J779" s="134" t="s">
        <v>48</v>
      </c>
      <c r="K779" s="134" t="s">
        <v>24</v>
      </c>
      <c r="L779" s="131" t="s">
        <v>2570</v>
      </c>
      <c r="N779" s="107"/>
      <c r="P779" s="87" t="str">
        <f>IF(COUNTIF(L779:O779,"=*")&gt;1,"Multiple", IF(L779="P","Surface",IF(M779="P", "Underground",IF(N779="P", "Placer", IF(O779="P", "Solution","")))))</f>
        <v>Surface</v>
      </c>
      <c r="Q779" s="95" t="s">
        <v>3181</v>
      </c>
      <c r="R779" s="93" t="s">
        <v>2570</v>
      </c>
      <c r="S779" s="33"/>
      <c r="T779" s="12">
        <v>41.668755069900001</v>
      </c>
      <c r="U779" s="13">
        <v>-109.203348138</v>
      </c>
      <c r="V779" s="144">
        <v>19</v>
      </c>
      <c r="W779" s="144">
        <v>104</v>
      </c>
      <c r="X779" s="137">
        <v>7</v>
      </c>
      <c r="Y779" s="138"/>
      <c r="Z779" s="134" t="s">
        <v>23</v>
      </c>
      <c r="AA779" s="87" t="s">
        <v>3206</v>
      </c>
      <c r="AB779" s="134" t="s">
        <v>80</v>
      </c>
      <c r="AC779" s="134"/>
      <c r="AD779" s="124" t="s">
        <v>2701</v>
      </c>
      <c r="AE779" s="125" t="s">
        <v>2702</v>
      </c>
      <c r="AF779" s="6" t="s">
        <v>1725</v>
      </c>
      <c r="AH779" s="6" t="s">
        <v>48</v>
      </c>
      <c r="AI779" s="6" t="s">
        <v>846</v>
      </c>
      <c r="AJ779" s="107"/>
      <c r="AO779" s="88" t="s">
        <v>2528</v>
      </c>
      <c r="AQ779" s="136"/>
      <c r="AR779" s="107" t="s">
        <v>2570</v>
      </c>
      <c r="AS779" s="167" t="s">
        <v>3035</v>
      </c>
      <c r="AT779" s="167" t="s">
        <v>872</v>
      </c>
      <c r="BE779" s="184"/>
      <c r="BG779" s="107"/>
      <c r="BJ779" s="107"/>
      <c r="BN779" s="6" t="s">
        <v>1726</v>
      </c>
      <c r="BO779" s="131"/>
      <c r="BR779" s="15" t="s">
        <v>1727</v>
      </c>
      <c r="BU779" s="76"/>
      <c r="BV779" s="76"/>
      <c r="BW779" s="76"/>
      <c r="BX779" s="76"/>
      <c r="BY779" s="76"/>
      <c r="BZ779" s="76"/>
      <c r="CA779" s="76"/>
      <c r="CB779" s="107"/>
    </row>
    <row r="780" spans="1:80" x14ac:dyDescent="0.25">
      <c r="A780" s="96">
        <f t="shared" si="43"/>
        <v>774</v>
      </c>
      <c r="B780" s="134" t="s">
        <v>509</v>
      </c>
      <c r="D780" s="134" t="s">
        <v>2697</v>
      </c>
      <c r="E780" s="134" t="s">
        <v>2726</v>
      </c>
      <c r="F780" s="1">
        <f t="shared" si="42"/>
        <v>503</v>
      </c>
      <c r="G780" s="86">
        <v>42991</v>
      </c>
      <c r="H780" s="87" t="s">
        <v>2698</v>
      </c>
      <c r="I780" s="134"/>
      <c r="J780" s="134" t="s">
        <v>48</v>
      </c>
      <c r="K780" s="134" t="s">
        <v>24</v>
      </c>
      <c r="L780" s="87"/>
      <c r="M780" s="131" t="s">
        <v>2570</v>
      </c>
      <c r="N780" s="107"/>
      <c r="P780" s="87" t="str">
        <f>IF(COUNTIF(L780:O780,"=*")&gt;1,"Multiple", IF(L780="P","Surface",IF(M780="P", "Underground",IF(N780="P", "Placer", IF(O780="P", "Solution","")))))</f>
        <v>Underground</v>
      </c>
      <c r="Q780" s="95" t="s">
        <v>11</v>
      </c>
      <c r="R780" s="93" t="s">
        <v>2570</v>
      </c>
      <c r="S780" s="33"/>
      <c r="T780" s="12">
        <v>41.280374227499998</v>
      </c>
      <c r="U780" s="13">
        <v>-109.187622443</v>
      </c>
      <c r="V780" s="144">
        <v>15</v>
      </c>
      <c r="W780" s="144">
        <v>105</v>
      </c>
      <c r="X780" s="137">
        <v>13</v>
      </c>
      <c r="Y780" s="138"/>
      <c r="Z780" s="134" t="s">
        <v>23</v>
      </c>
      <c r="AA780" s="87" t="s">
        <v>3205</v>
      </c>
      <c r="AB780" s="134" t="s">
        <v>22</v>
      </c>
      <c r="AC780" s="134" t="s">
        <v>7</v>
      </c>
      <c r="AD780" s="124" t="s">
        <v>2701</v>
      </c>
      <c r="AE780" s="125" t="s">
        <v>2702</v>
      </c>
      <c r="AF780" s="6" t="s">
        <v>1728</v>
      </c>
      <c r="AG780" s="1">
        <v>5</v>
      </c>
      <c r="AH780" s="6" t="s">
        <v>805</v>
      </c>
      <c r="AI780" s="6" t="s">
        <v>835</v>
      </c>
      <c r="AJ780" s="107"/>
      <c r="AO780" s="88" t="s">
        <v>2528</v>
      </c>
      <c r="AQ780" s="136"/>
      <c r="AR780" s="107" t="s">
        <v>2570</v>
      </c>
      <c r="BE780" s="184"/>
      <c r="BG780" s="107"/>
      <c r="BJ780" s="107"/>
      <c r="BO780" s="131" t="s">
        <v>2773</v>
      </c>
      <c r="BU780" s="76"/>
      <c r="BV780" s="76"/>
      <c r="BW780" s="76"/>
      <c r="BX780" s="76"/>
      <c r="BY780" s="76"/>
      <c r="BZ780" s="76"/>
      <c r="CA780" s="76"/>
      <c r="CB780" s="107"/>
    </row>
    <row r="781" spans="1:80" s="2" customFormat="1" x14ac:dyDescent="0.25">
      <c r="A781" s="96">
        <f t="shared" si="43"/>
        <v>775</v>
      </c>
      <c r="B781" s="135" t="s">
        <v>509</v>
      </c>
      <c r="C781" s="77" t="s">
        <v>2460</v>
      </c>
      <c r="D781" s="92" t="s">
        <v>2575</v>
      </c>
      <c r="E781" s="135"/>
      <c r="F781" s="2">
        <v>503</v>
      </c>
      <c r="G781" s="89">
        <v>42991</v>
      </c>
      <c r="H781" s="79" t="s">
        <v>2698</v>
      </c>
      <c r="I781" s="135"/>
      <c r="J781" s="135" t="s">
        <v>48</v>
      </c>
      <c r="K781" s="135" t="s">
        <v>24</v>
      </c>
      <c r="L781" s="79"/>
      <c r="M781" s="139"/>
      <c r="N781" s="78"/>
      <c r="P781" s="79" t="str">
        <f>IF(COUNTIF(L781:O781,"=*")&gt;1,"Multiple", IF(L781="P","Surface",IF(M781="P", "Underground",IF(N781="P", "Placer", IF(O781="P", "Solution","")))))</f>
        <v/>
      </c>
      <c r="Q781" s="95" t="s">
        <v>2486</v>
      </c>
      <c r="R781" s="90" t="s">
        <v>2570</v>
      </c>
      <c r="S781" s="34"/>
      <c r="T781" s="26">
        <v>41.280374227499998</v>
      </c>
      <c r="U781" s="27">
        <v>-109.187622443</v>
      </c>
      <c r="V781" s="145">
        <v>15</v>
      </c>
      <c r="W781" s="145">
        <v>105</v>
      </c>
      <c r="X781" s="142">
        <v>13</v>
      </c>
      <c r="Y781" s="143"/>
      <c r="Z781" s="135" t="s">
        <v>23</v>
      </c>
      <c r="AA781" s="87" t="s">
        <v>3205</v>
      </c>
      <c r="AB781" s="135" t="s">
        <v>22</v>
      </c>
      <c r="AC781" s="135" t="s">
        <v>7</v>
      </c>
      <c r="AD781" s="124" t="s">
        <v>2701</v>
      </c>
      <c r="AE781" s="125" t="s">
        <v>2702</v>
      </c>
      <c r="AF781" s="7" t="s">
        <v>1728</v>
      </c>
      <c r="AG781" s="2">
        <v>5</v>
      </c>
      <c r="AH781" s="6" t="s">
        <v>805</v>
      </c>
      <c r="AI781" s="6" t="s">
        <v>835</v>
      </c>
      <c r="AJ781" s="78"/>
      <c r="AO781" s="91" t="s">
        <v>2528</v>
      </c>
      <c r="AQ781" s="141"/>
      <c r="AR781" s="107" t="s">
        <v>2570</v>
      </c>
      <c r="AS781" s="7"/>
      <c r="AT781" s="7"/>
      <c r="AU781" s="77"/>
      <c r="AV781" s="77"/>
      <c r="AW781" s="77"/>
      <c r="AX781" s="77"/>
      <c r="AY781" s="77"/>
      <c r="AZ781" s="77"/>
      <c r="BA781" s="77"/>
      <c r="BE781" s="186"/>
      <c r="BG781" s="78"/>
      <c r="BJ781" s="78"/>
      <c r="BN781" s="7"/>
      <c r="BO781" s="139" t="s">
        <v>2773</v>
      </c>
      <c r="BU781" s="77">
        <v>11126</v>
      </c>
      <c r="BV781" s="77">
        <v>10.64</v>
      </c>
      <c r="BW781" s="77">
        <v>8.08</v>
      </c>
      <c r="BX781" s="77">
        <v>1.01</v>
      </c>
      <c r="BY781" s="77">
        <v>38.76</v>
      </c>
      <c r="BZ781" s="77">
        <v>42.52</v>
      </c>
      <c r="CA781" s="77" t="s">
        <v>1729</v>
      </c>
      <c r="CB781" s="78"/>
    </row>
    <row r="782" spans="1:80" x14ac:dyDescent="0.25">
      <c r="A782" s="96">
        <f t="shared" si="43"/>
        <v>776</v>
      </c>
      <c r="B782" s="134" t="s">
        <v>510</v>
      </c>
      <c r="D782" s="134" t="s">
        <v>2697</v>
      </c>
      <c r="E782" s="134" t="s">
        <v>2726</v>
      </c>
      <c r="F782" s="1">
        <f>F780+1</f>
        <v>504</v>
      </c>
      <c r="G782" s="86">
        <v>42991</v>
      </c>
      <c r="H782" s="87" t="s">
        <v>2698</v>
      </c>
      <c r="I782" s="134" t="s">
        <v>1731</v>
      </c>
      <c r="J782" s="134" t="s">
        <v>59</v>
      </c>
      <c r="K782" s="134" t="s">
        <v>57</v>
      </c>
      <c r="L782" s="87"/>
      <c r="M782" s="131" t="s">
        <v>2570</v>
      </c>
      <c r="N782" s="107"/>
      <c r="P782" s="87" t="str">
        <f>IF(COUNTIF(L782:O782,"=*")&gt;1,"Multiple", IF(L782="P","Surface",IF(M782="P", "Underground",IF(N782="P", "Placer", IF(O782="P", "Solution","")))))</f>
        <v>Underground</v>
      </c>
      <c r="Q782" s="95" t="s">
        <v>11</v>
      </c>
      <c r="R782" s="93" t="s">
        <v>2570</v>
      </c>
      <c r="S782" s="33"/>
      <c r="T782" s="12">
        <v>43.3136628683</v>
      </c>
      <c r="U782" s="13">
        <v>-110.491123763</v>
      </c>
      <c r="V782" s="144">
        <v>39</v>
      </c>
      <c r="W782" s="144">
        <v>114</v>
      </c>
      <c r="X782" s="137">
        <v>26</v>
      </c>
      <c r="Y782" s="138"/>
      <c r="Z782" s="134" t="s">
        <v>34</v>
      </c>
      <c r="AA782" s="87" t="s">
        <v>3206</v>
      </c>
      <c r="AB782" s="134" t="s">
        <v>22</v>
      </c>
      <c r="AC782" s="134" t="s">
        <v>6</v>
      </c>
      <c r="AD782" s="124" t="s">
        <v>2701</v>
      </c>
      <c r="AE782" s="125" t="s">
        <v>2702</v>
      </c>
      <c r="AH782" s="6" t="s">
        <v>1206</v>
      </c>
      <c r="AI782" s="6" t="s">
        <v>846</v>
      </c>
      <c r="AJ782" s="107"/>
      <c r="AO782" s="88" t="s">
        <v>2528</v>
      </c>
      <c r="AQ782" s="136"/>
      <c r="AR782" s="107" t="s">
        <v>2570</v>
      </c>
      <c r="AS782" s="6" t="s">
        <v>1732</v>
      </c>
      <c r="AT782" s="6" t="s">
        <v>1732</v>
      </c>
      <c r="BE782" s="184"/>
      <c r="BG782" s="107"/>
      <c r="BJ782" s="107"/>
      <c r="BO782" s="131" t="s">
        <v>7</v>
      </c>
      <c r="BR782" s="15" t="s">
        <v>1730</v>
      </c>
      <c r="BU782" s="76"/>
      <c r="BV782" s="76"/>
      <c r="BW782" s="76"/>
      <c r="BX782" s="76"/>
      <c r="BY782" s="76"/>
      <c r="BZ782" s="76"/>
      <c r="CA782" s="76"/>
      <c r="CB782" s="107"/>
    </row>
    <row r="783" spans="1:80" x14ac:dyDescent="0.25">
      <c r="A783" s="96">
        <f t="shared" si="43"/>
        <v>777</v>
      </c>
      <c r="B783" s="134" t="s">
        <v>1733</v>
      </c>
      <c r="D783" s="134" t="s">
        <v>2697</v>
      </c>
      <c r="E783" s="134" t="s">
        <v>2726</v>
      </c>
      <c r="F783" s="1">
        <f t="shared" si="42"/>
        <v>505</v>
      </c>
      <c r="G783" s="86">
        <v>42991</v>
      </c>
      <c r="H783" s="87" t="s">
        <v>2698</v>
      </c>
      <c r="I783" s="134"/>
      <c r="J783" s="134" t="s">
        <v>56</v>
      </c>
      <c r="K783" s="134" t="s">
        <v>57</v>
      </c>
      <c r="L783" s="87"/>
      <c r="M783" s="131" t="s">
        <v>2570</v>
      </c>
      <c r="N783" s="107"/>
      <c r="P783" s="87" t="str">
        <f>IF(COUNTIF(L783:O783,"=*")&gt;1,"Multiple", IF(L783="P","Surface",IF(M783="P", "Underground",IF(N783="P", "Placer", IF(O783="P", "Solution","")))))</f>
        <v>Underground</v>
      </c>
      <c r="Q783" s="95" t="s">
        <v>11</v>
      </c>
      <c r="R783" s="93" t="s">
        <v>2570</v>
      </c>
      <c r="S783" s="33"/>
      <c r="T783" s="12">
        <v>41.413159495800002</v>
      </c>
      <c r="U783" s="13">
        <v>-110.99127211</v>
      </c>
      <c r="V783" s="136">
        <v>17</v>
      </c>
      <c r="W783" s="136">
        <v>120</v>
      </c>
      <c r="X783" s="137">
        <v>33</v>
      </c>
      <c r="Y783" s="138"/>
      <c r="Z783" s="134" t="s">
        <v>55</v>
      </c>
      <c r="AA783" s="87" t="s">
        <v>3206</v>
      </c>
      <c r="AB783" s="134"/>
      <c r="AC783" s="134"/>
      <c r="AD783" s="124" t="s">
        <v>2701</v>
      </c>
      <c r="AE783" s="125" t="s">
        <v>2702</v>
      </c>
      <c r="AG783" s="1">
        <v>4</v>
      </c>
      <c r="AH783" s="6" t="s">
        <v>56</v>
      </c>
      <c r="AI783" s="6" t="s">
        <v>836</v>
      </c>
      <c r="AJ783" s="107"/>
      <c r="AO783" s="88" t="s">
        <v>2528</v>
      </c>
      <c r="AQ783" s="136"/>
      <c r="AR783" s="107" t="s">
        <v>2570</v>
      </c>
      <c r="BE783" s="13"/>
      <c r="BG783" s="107"/>
      <c r="BJ783" s="107"/>
      <c r="BO783" s="131"/>
      <c r="BR783" s="15"/>
      <c r="BU783" s="76"/>
      <c r="BV783" s="76"/>
      <c r="BW783" s="76"/>
      <c r="BX783" s="76"/>
      <c r="BY783" s="76"/>
      <c r="BZ783" s="76"/>
      <c r="CA783" s="76"/>
      <c r="CB783" s="107"/>
    </row>
    <row r="784" spans="1:80" s="2" customFormat="1" x14ac:dyDescent="0.25">
      <c r="A784" s="96">
        <f t="shared" si="43"/>
        <v>778</v>
      </c>
      <c r="B784" s="135" t="s">
        <v>1733</v>
      </c>
      <c r="C784" s="77" t="s">
        <v>2460</v>
      </c>
      <c r="D784" s="92" t="s">
        <v>2575</v>
      </c>
      <c r="E784" s="135"/>
      <c r="F784" s="2">
        <v>505</v>
      </c>
      <c r="G784" s="89">
        <v>42991</v>
      </c>
      <c r="H784" s="79" t="s">
        <v>2698</v>
      </c>
      <c r="I784" s="135"/>
      <c r="J784" s="135" t="s">
        <v>56</v>
      </c>
      <c r="K784" s="135" t="s">
        <v>57</v>
      </c>
      <c r="L784" s="79"/>
      <c r="M784" s="139"/>
      <c r="N784" s="78"/>
      <c r="P784" s="79" t="str">
        <f>IF(COUNTIF(L784:O784,"=*")&gt;1,"Multiple", IF(L784="P","Surface",IF(M784="P", "Underground",IF(N784="P", "Placer", IF(O784="P", "Solution","")))))</f>
        <v/>
      </c>
      <c r="Q784" s="95" t="s">
        <v>2486</v>
      </c>
      <c r="R784" s="90" t="s">
        <v>2570</v>
      </c>
      <c r="S784" s="34"/>
      <c r="T784" s="26">
        <v>41.413159495800002</v>
      </c>
      <c r="U784" s="27">
        <v>-110.99127211</v>
      </c>
      <c r="V784" s="141">
        <v>17</v>
      </c>
      <c r="W784" s="141">
        <v>120</v>
      </c>
      <c r="X784" s="142">
        <v>33</v>
      </c>
      <c r="Y784" s="143"/>
      <c r="Z784" s="135" t="s">
        <v>55</v>
      </c>
      <c r="AA784" s="87" t="s">
        <v>3206</v>
      </c>
      <c r="AB784" s="135"/>
      <c r="AC784" s="135"/>
      <c r="AD784" s="124" t="s">
        <v>2701</v>
      </c>
      <c r="AE784" s="125" t="s">
        <v>2702</v>
      </c>
      <c r="AF784" s="7"/>
      <c r="AG784" s="2">
        <v>4</v>
      </c>
      <c r="AH784" s="6" t="s">
        <v>56</v>
      </c>
      <c r="AI784" s="6" t="s">
        <v>836</v>
      </c>
      <c r="AJ784" s="78"/>
      <c r="AO784" s="91" t="s">
        <v>2528</v>
      </c>
      <c r="AQ784" s="141"/>
      <c r="AR784" s="107" t="s">
        <v>2570</v>
      </c>
      <c r="AS784" s="7"/>
      <c r="AT784" s="7"/>
      <c r="AU784" s="77"/>
      <c r="AV784" s="77"/>
      <c r="AW784" s="77"/>
      <c r="AX784" s="77"/>
      <c r="AY784" s="77"/>
      <c r="AZ784" s="77"/>
      <c r="BA784" s="77"/>
      <c r="BE784" s="27"/>
      <c r="BG784" s="78"/>
      <c r="BJ784" s="78"/>
      <c r="BN784" s="7"/>
      <c r="BO784" s="139"/>
      <c r="BR784" s="17"/>
      <c r="BU784" s="77">
        <v>8816</v>
      </c>
      <c r="BV784" s="77">
        <v>16.149999999999999</v>
      </c>
      <c r="BW784" s="77">
        <v>14.11</v>
      </c>
      <c r="BX784" s="77">
        <v>4.45</v>
      </c>
      <c r="BY784" s="77">
        <v>35.340000000000003</v>
      </c>
      <c r="BZ784" s="77">
        <v>34.4</v>
      </c>
      <c r="CA784" s="77" t="s">
        <v>1729</v>
      </c>
      <c r="CB784" s="78"/>
    </row>
    <row r="785" spans="1:80" x14ac:dyDescent="0.25">
      <c r="A785" s="96">
        <f t="shared" si="43"/>
        <v>779</v>
      </c>
      <c r="B785" s="134" t="s">
        <v>511</v>
      </c>
      <c r="D785" s="134" t="s">
        <v>2697</v>
      </c>
      <c r="E785" s="134" t="s">
        <v>2726</v>
      </c>
      <c r="F785" s="1">
        <f>F783+1</f>
        <v>506</v>
      </c>
      <c r="G785" s="86">
        <v>42991</v>
      </c>
      <c r="H785" s="87" t="s">
        <v>2698</v>
      </c>
      <c r="I785" s="134"/>
      <c r="J785" s="134" t="s">
        <v>59</v>
      </c>
      <c r="K785" s="134" t="s">
        <v>57</v>
      </c>
      <c r="L785" s="87"/>
      <c r="M785" s="131" t="s">
        <v>2570</v>
      </c>
      <c r="N785" s="107"/>
      <c r="P785" s="87" t="str">
        <f>IF(COUNTIF(L785:O785,"=*")&gt;1,"Multiple", IF(L785="P","Surface",IF(M785="P", "Underground",IF(N785="P", "Placer", IF(O785="P", "Solution","")))))</f>
        <v>Underground</v>
      </c>
      <c r="Q785" s="95" t="s">
        <v>2768</v>
      </c>
      <c r="R785" s="93" t="s">
        <v>2570</v>
      </c>
      <c r="S785" s="148"/>
      <c r="T785" s="4">
        <v>41.294032999999999</v>
      </c>
      <c r="U785" s="242">
        <v>-110.66965570799999</v>
      </c>
      <c r="V785" s="144">
        <v>15</v>
      </c>
      <c r="W785" s="144">
        <v>118</v>
      </c>
      <c r="X785" s="137">
        <v>12</v>
      </c>
      <c r="Y785" s="138"/>
      <c r="Z785" s="134" t="s">
        <v>55</v>
      </c>
      <c r="AA785" s="87" t="s">
        <v>3206</v>
      </c>
      <c r="AB785" s="134" t="s">
        <v>7</v>
      </c>
      <c r="AC785" s="134" t="s">
        <v>7</v>
      </c>
      <c r="AD785" s="124" t="s">
        <v>2701</v>
      </c>
      <c r="AE785" s="125" t="s">
        <v>2702</v>
      </c>
      <c r="AF785" s="6" t="s">
        <v>1127</v>
      </c>
      <c r="AG785" s="1">
        <v>5</v>
      </c>
      <c r="AH785" s="6" t="s">
        <v>233</v>
      </c>
      <c r="AI785" s="6" t="s">
        <v>846</v>
      </c>
      <c r="AJ785" s="107"/>
      <c r="AO785" s="88" t="s">
        <v>2528</v>
      </c>
      <c r="AQ785" s="136"/>
      <c r="AR785" s="107" t="s">
        <v>2570</v>
      </c>
      <c r="AS785" s="6" t="s">
        <v>807</v>
      </c>
      <c r="BE785" s="184"/>
      <c r="BG785" s="107"/>
      <c r="BJ785" s="107"/>
      <c r="BO785" s="131" t="s">
        <v>7</v>
      </c>
      <c r="BU785" s="76"/>
      <c r="BV785" s="76"/>
      <c r="BW785" s="76"/>
      <c r="BX785" s="76"/>
      <c r="BY785" s="76"/>
      <c r="BZ785" s="76"/>
      <c r="CA785" s="76"/>
      <c r="CB785" s="107"/>
    </row>
    <row r="786" spans="1:80" s="2" customFormat="1" x14ac:dyDescent="0.25">
      <c r="A786" s="96">
        <f t="shared" si="43"/>
        <v>780</v>
      </c>
      <c r="B786" s="135" t="s">
        <v>511</v>
      </c>
      <c r="C786" s="77" t="s">
        <v>2460</v>
      </c>
      <c r="D786" s="92" t="s">
        <v>2575</v>
      </c>
      <c r="E786" s="135"/>
      <c r="F786" s="2">
        <f>F784+1</f>
        <v>506</v>
      </c>
      <c r="G786" s="89">
        <v>42991</v>
      </c>
      <c r="H786" s="79" t="s">
        <v>2698</v>
      </c>
      <c r="I786" s="135"/>
      <c r="J786" s="135" t="s">
        <v>59</v>
      </c>
      <c r="K786" s="135" t="s">
        <v>57</v>
      </c>
      <c r="L786" s="79"/>
      <c r="M786" s="139"/>
      <c r="N786" s="78"/>
      <c r="P786" s="79" t="str">
        <f>IF(COUNTIF(L786:O786,"=*")&gt;1,"Multiple", IF(L786="P","Surface",IF(M786="P", "Underground",IF(N786="P", "Placer", IF(O786="P", "Solution","")))))</f>
        <v/>
      </c>
      <c r="Q786" s="95" t="s">
        <v>2486</v>
      </c>
      <c r="R786" s="90" t="s">
        <v>2570</v>
      </c>
      <c r="S786" s="147"/>
      <c r="T786" s="5">
        <v>41.294032999999999</v>
      </c>
      <c r="U786" s="243">
        <v>-110.66965570799999</v>
      </c>
      <c r="V786" s="145">
        <v>15</v>
      </c>
      <c r="W786" s="145">
        <v>118</v>
      </c>
      <c r="X786" s="142">
        <v>12</v>
      </c>
      <c r="Y786" s="143"/>
      <c r="Z786" s="135" t="s">
        <v>55</v>
      </c>
      <c r="AA786" s="87" t="s">
        <v>3206</v>
      </c>
      <c r="AB786" s="135" t="s">
        <v>7</v>
      </c>
      <c r="AC786" s="135" t="s">
        <v>7</v>
      </c>
      <c r="AD786" s="124" t="s">
        <v>2701</v>
      </c>
      <c r="AE786" s="125" t="s">
        <v>2702</v>
      </c>
      <c r="AF786" s="7" t="s">
        <v>1127</v>
      </c>
      <c r="AG786" s="2">
        <v>5</v>
      </c>
      <c r="AH786" s="6" t="s">
        <v>233</v>
      </c>
      <c r="AI786" s="6" t="s">
        <v>846</v>
      </c>
      <c r="AJ786" s="78"/>
      <c r="AO786" s="91" t="s">
        <v>2528</v>
      </c>
      <c r="AQ786" s="141"/>
      <c r="AR786" s="107" t="s">
        <v>2570</v>
      </c>
      <c r="AS786" s="7"/>
      <c r="AT786" s="7"/>
      <c r="AU786" s="77"/>
      <c r="AV786" s="77"/>
      <c r="AW786" s="77"/>
      <c r="AX786" s="77"/>
      <c r="AY786" s="77"/>
      <c r="AZ786" s="77"/>
      <c r="BA786" s="77"/>
      <c r="BE786" s="186"/>
      <c r="BG786" s="78"/>
      <c r="BJ786" s="78"/>
      <c r="BN786" s="7"/>
      <c r="BO786" s="139" t="s">
        <v>7</v>
      </c>
      <c r="BU786" s="77">
        <v>11349</v>
      </c>
      <c r="BV786" s="77">
        <v>13.67</v>
      </c>
      <c r="BW786" s="77">
        <v>6.85</v>
      </c>
      <c r="BX786" s="77">
        <v>0.94</v>
      </c>
      <c r="BY786" s="77">
        <v>35.619999999999997</v>
      </c>
      <c r="BZ786" s="77">
        <v>43.86</v>
      </c>
      <c r="CA786" s="77" t="s">
        <v>841</v>
      </c>
      <c r="CB786" s="78"/>
    </row>
    <row r="787" spans="1:80" ht="30" x14ac:dyDescent="0.25">
      <c r="A787" s="96">
        <f t="shared" si="43"/>
        <v>781</v>
      </c>
      <c r="B787" s="134" t="s">
        <v>512</v>
      </c>
      <c r="D787" s="134" t="s">
        <v>2697</v>
      </c>
      <c r="E787" s="134" t="s">
        <v>2726</v>
      </c>
      <c r="F787" s="1">
        <f>F785+1</f>
        <v>507</v>
      </c>
      <c r="G787" s="86">
        <v>42991</v>
      </c>
      <c r="H787" s="87" t="s">
        <v>2698</v>
      </c>
      <c r="I787" s="134"/>
      <c r="J787" s="134" t="s">
        <v>1908</v>
      </c>
      <c r="K787" s="134" t="s">
        <v>522</v>
      </c>
      <c r="L787" s="87"/>
      <c r="M787" s="131" t="s">
        <v>2570</v>
      </c>
      <c r="N787" s="107"/>
      <c r="P787" s="87" t="str">
        <f>IF(COUNTIF(L787:O787,"=*")&gt;1,"Multiple", IF(L787="P","Surface",IF(M787="P", "Underground",IF(N787="P", "Placer", IF(O787="P", "Solution","")))))</f>
        <v>Underground</v>
      </c>
      <c r="Q787" s="95" t="s">
        <v>11</v>
      </c>
      <c r="R787" s="93" t="s">
        <v>2570</v>
      </c>
      <c r="S787" s="33"/>
      <c r="T787" s="12">
        <v>41.121195342699998</v>
      </c>
      <c r="U787" s="13">
        <v>-108.84308789000001</v>
      </c>
      <c r="V787" s="144">
        <v>13</v>
      </c>
      <c r="W787" s="144">
        <v>102</v>
      </c>
      <c r="X787" s="137">
        <v>12</v>
      </c>
      <c r="Y787" s="138"/>
      <c r="Z787" s="134" t="s">
        <v>23</v>
      </c>
      <c r="AA787" s="87" t="s">
        <v>3205</v>
      </c>
      <c r="AB787" s="134" t="s">
        <v>22</v>
      </c>
      <c r="AC787" s="134" t="s">
        <v>7</v>
      </c>
      <c r="AD787" s="124" t="s">
        <v>2701</v>
      </c>
      <c r="AE787" s="125" t="s">
        <v>2702</v>
      </c>
      <c r="AF787" s="6" t="s">
        <v>804</v>
      </c>
      <c r="AG787" s="1">
        <v>8.3000000000000007</v>
      </c>
      <c r="AH787" s="6" t="s">
        <v>805</v>
      </c>
      <c r="AI787" s="6" t="s">
        <v>835</v>
      </c>
      <c r="AJ787" s="107"/>
      <c r="AO787" s="88" t="s">
        <v>2528</v>
      </c>
      <c r="AQ787" s="136"/>
      <c r="AR787" s="107" t="s">
        <v>2570</v>
      </c>
      <c r="BE787" s="184"/>
      <c r="BG787" s="107"/>
      <c r="BJ787" s="107"/>
      <c r="BO787" s="131" t="s">
        <v>2870</v>
      </c>
      <c r="BU787" s="76"/>
      <c r="BV787" s="76"/>
      <c r="BW787" s="76"/>
      <c r="BX787" s="76"/>
      <c r="BY787" s="76"/>
      <c r="BZ787" s="76"/>
      <c r="CA787" s="76"/>
      <c r="CB787" s="107"/>
    </row>
    <row r="788" spans="1:80" s="2" customFormat="1" ht="30" x14ac:dyDescent="0.25">
      <c r="A788" s="96">
        <f t="shared" si="43"/>
        <v>782</v>
      </c>
      <c r="B788" s="135" t="s">
        <v>512</v>
      </c>
      <c r="C788" s="77" t="s">
        <v>2460</v>
      </c>
      <c r="D788" s="92" t="s">
        <v>2575</v>
      </c>
      <c r="E788" s="135"/>
      <c r="F788" s="2">
        <f>F786+1</f>
        <v>507</v>
      </c>
      <c r="G788" s="89">
        <v>42991</v>
      </c>
      <c r="H788" s="79" t="s">
        <v>2698</v>
      </c>
      <c r="I788" s="135"/>
      <c r="J788" s="135" t="s">
        <v>1908</v>
      </c>
      <c r="K788" s="135" t="s">
        <v>522</v>
      </c>
      <c r="L788" s="79"/>
      <c r="M788" s="139"/>
      <c r="N788" s="78"/>
      <c r="P788" s="79" t="str">
        <f>IF(COUNTIF(L788:O788,"=*")&gt;1,"Multiple", IF(L788="P","Surface",IF(M788="P", "Underground",IF(N788="P", "Placer", IF(O788="P", "Solution","")))))</f>
        <v/>
      </c>
      <c r="Q788" s="95" t="s">
        <v>2486</v>
      </c>
      <c r="R788" s="90" t="s">
        <v>2570</v>
      </c>
      <c r="S788" s="34"/>
      <c r="T788" s="26">
        <v>41.121195342699998</v>
      </c>
      <c r="U788" s="27">
        <v>-108.84308789000001</v>
      </c>
      <c r="V788" s="145">
        <v>13</v>
      </c>
      <c r="W788" s="145">
        <v>102</v>
      </c>
      <c r="X788" s="142">
        <v>12</v>
      </c>
      <c r="Y788" s="143"/>
      <c r="Z788" s="135" t="s">
        <v>23</v>
      </c>
      <c r="AA788" s="87" t="s">
        <v>3205</v>
      </c>
      <c r="AB788" s="135" t="s">
        <v>22</v>
      </c>
      <c r="AC788" s="135" t="s">
        <v>7</v>
      </c>
      <c r="AD788" s="124" t="s">
        <v>2701</v>
      </c>
      <c r="AE788" s="125" t="s">
        <v>2702</v>
      </c>
      <c r="AF788" s="7" t="s">
        <v>804</v>
      </c>
      <c r="AG788" s="2">
        <v>8.3000000000000007</v>
      </c>
      <c r="AH788" s="6" t="s">
        <v>805</v>
      </c>
      <c r="AI788" s="6" t="s">
        <v>835</v>
      </c>
      <c r="AJ788" s="78"/>
      <c r="AO788" s="91" t="s">
        <v>2528</v>
      </c>
      <c r="AQ788" s="141"/>
      <c r="AR788" s="107" t="s">
        <v>2570</v>
      </c>
      <c r="AS788" s="7"/>
      <c r="AT788" s="7"/>
      <c r="AU788" s="77"/>
      <c r="AV788" s="77"/>
      <c r="AW788" s="77"/>
      <c r="AX788" s="77"/>
      <c r="AY788" s="77"/>
      <c r="AZ788" s="77"/>
      <c r="BA788" s="77"/>
      <c r="BE788" s="186"/>
      <c r="BG788" s="78"/>
      <c r="BJ788" s="78"/>
      <c r="BN788" s="7"/>
      <c r="BO788" s="139" t="s">
        <v>2870</v>
      </c>
      <c r="BU788" s="77"/>
      <c r="BV788" s="77">
        <v>4.4000000000000004</v>
      </c>
      <c r="BW788" s="77">
        <v>9</v>
      </c>
      <c r="BX788" s="77">
        <v>3.6</v>
      </c>
      <c r="BY788" s="77">
        <v>45</v>
      </c>
      <c r="BZ788" s="77">
        <v>41</v>
      </c>
      <c r="CA788" s="77"/>
      <c r="CB788" s="78"/>
    </row>
    <row r="789" spans="1:80" x14ac:dyDescent="0.25">
      <c r="A789" s="96">
        <f t="shared" si="43"/>
        <v>783</v>
      </c>
      <c r="B789" s="134" t="s">
        <v>513</v>
      </c>
      <c r="D789" s="134" t="s">
        <v>2697</v>
      </c>
      <c r="E789" s="134" t="s">
        <v>2726</v>
      </c>
      <c r="F789" s="1">
        <f>F787+1</f>
        <v>508</v>
      </c>
      <c r="G789" s="86">
        <v>42991</v>
      </c>
      <c r="H789" s="87" t="s">
        <v>2698</v>
      </c>
      <c r="I789" s="134"/>
      <c r="J789" s="134" t="s">
        <v>189</v>
      </c>
      <c r="K789" s="134" t="s">
        <v>14</v>
      </c>
      <c r="L789" s="87"/>
      <c r="M789" s="131" t="s">
        <v>2570</v>
      </c>
      <c r="N789" s="107"/>
      <c r="P789" s="87" t="str">
        <f>IF(COUNTIF(L789:O789,"=*")&gt;1,"Multiple", IF(L789="P","Surface",IF(M789="P", "Underground",IF(N789="P", "Placer", IF(O789="P", "Solution","")))))</f>
        <v>Underground</v>
      </c>
      <c r="Q789" s="95" t="s">
        <v>11</v>
      </c>
      <c r="R789" s="93" t="s">
        <v>2570</v>
      </c>
      <c r="S789" s="33"/>
      <c r="T789" s="12">
        <v>44.829078465800002</v>
      </c>
      <c r="U789" s="13">
        <v>-108.676382929</v>
      </c>
      <c r="V789" s="144">
        <v>56</v>
      </c>
      <c r="W789" s="144">
        <v>98</v>
      </c>
      <c r="X789" s="137">
        <v>17</v>
      </c>
      <c r="Y789" s="138"/>
      <c r="Z789" s="134" t="s">
        <v>12</v>
      </c>
      <c r="AA789" s="87" t="s">
        <v>3205</v>
      </c>
      <c r="AB789" s="134" t="s">
        <v>22</v>
      </c>
      <c r="AC789" s="134" t="s">
        <v>7</v>
      </c>
      <c r="AD789" s="124" t="s">
        <v>2701</v>
      </c>
      <c r="AE789" s="125" t="s">
        <v>2702</v>
      </c>
      <c r="AG789" s="1">
        <v>7</v>
      </c>
      <c r="AH789" s="6" t="s">
        <v>2396</v>
      </c>
      <c r="AI789" s="6" t="s">
        <v>846</v>
      </c>
      <c r="AJ789" s="107"/>
      <c r="AO789" s="88" t="s">
        <v>2528</v>
      </c>
      <c r="AQ789" s="136"/>
      <c r="AR789" s="107" t="s">
        <v>2570</v>
      </c>
      <c r="BE789" s="197"/>
      <c r="BG789" s="107"/>
      <c r="BJ789" s="107"/>
      <c r="BO789" s="131" t="s">
        <v>2932</v>
      </c>
      <c r="BU789" s="76"/>
      <c r="BV789" s="76"/>
      <c r="BW789" s="76"/>
      <c r="BX789" s="76"/>
      <c r="BY789" s="76"/>
      <c r="BZ789" s="76"/>
      <c r="CA789" s="76"/>
      <c r="CB789" s="107"/>
    </row>
    <row r="790" spans="1:80" x14ac:dyDescent="0.25">
      <c r="A790" s="96">
        <f t="shared" si="43"/>
        <v>784</v>
      </c>
      <c r="B790" s="134" t="s">
        <v>514</v>
      </c>
      <c r="D790" s="134" t="s">
        <v>2697</v>
      </c>
      <c r="E790" s="134" t="s">
        <v>2726</v>
      </c>
      <c r="F790" s="1">
        <f t="shared" si="42"/>
        <v>509</v>
      </c>
      <c r="G790" s="86">
        <v>42991</v>
      </c>
      <c r="H790" s="87" t="s">
        <v>2698</v>
      </c>
      <c r="I790" s="134"/>
      <c r="J790" s="134" t="s">
        <v>51</v>
      </c>
      <c r="K790" s="134" t="s">
        <v>14</v>
      </c>
      <c r="L790" s="87"/>
      <c r="M790" s="131" t="s">
        <v>2570</v>
      </c>
      <c r="N790" s="107"/>
      <c r="P790" s="87" t="str">
        <f>IF(COUNTIF(L790:O790,"=*")&gt;1,"Multiple", IF(L790="P","Surface",IF(M790="P", "Underground",IF(N790="P", "Placer", IF(O790="P", "Solution","")))))</f>
        <v>Underground</v>
      </c>
      <c r="Q790" s="95" t="s">
        <v>2768</v>
      </c>
      <c r="R790" s="93" t="s">
        <v>2570</v>
      </c>
      <c r="S790" s="33"/>
      <c r="T790" s="12">
        <v>43.796822877700002</v>
      </c>
      <c r="U790" s="13">
        <v>-108.304233336</v>
      </c>
      <c r="V790" s="144">
        <v>44</v>
      </c>
      <c r="W790" s="144">
        <v>95</v>
      </c>
      <c r="X790" s="137">
        <v>7</v>
      </c>
      <c r="Y790" s="138"/>
      <c r="Z790" s="134" t="s">
        <v>92</v>
      </c>
      <c r="AA790" s="87" t="s">
        <v>3205</v>
      </c>
      <c r="AB790" s="134" t="s">
        <v>45</v>
      </c>
      <c r="AC790" s="134" t="s">
        <v>7</v>
      </c>
      <c r="AD790" s="124" t="s">
        <v>2701</v>
      </c>
      <c r="AE790" s="125" t="s">
        <v>2702</v>
      </c>
      <c r="AH790" s="6" t="s">
        <v>831</v>
      </c>
      <c r="AI790" s="6" t="s">
        <v>846</v>
      </c>
      <c r="AJ790" s="107"/>
      <c r="AO790" s="88" t="s">
        <v>2528</v>
      </c>
      <c r="AQ790" s="136"/>
      <c r="AR790" s="107" t="s">
        <v>2570</v>
      </c>
      <c r="AS790" s="167" t="s">
        <v>3036</v>
      </c>
      <c r="AT790" s="167" t="s">
        <v>3037</v>
      </c>
      <c r="AU790" s="76">
        <v>1931</v>
      </c>
      <c r="AV790" s="76">
        <v>1939</v>
      </c>
      <c r="AW790" s="76">
        <v>1941</v>
      </c>
      <c r="AX790" s="76">
        <v>1952</v>
      </c>
      <c r="BA790" s="76">
        <v>1952</v>
      </c>
      <c r="BE790" s="184"/>
      <c r="BG790" s="107"/>
      <c r="BJ790" s="107"/>
      <c r="BN790" s="6" t="s">
        <v>1735</v>
      </c>
      <c r="BO790" s="131" t="s">
        <v>3132</v>
      </c>
      <c r="BR790" s="15" t="s">
        <v>1734</v>
      </c>
      <c r="BU790" s="76"/>
      <c r="BV790" s="76"/>
      <c r="BW790" s="76"/>
      <c r="BX790" s="76"/>
      <c r="BY790" s="76"/>
      <c r="BZ790" s="76"/>
      <c r="CA790" s="76"/>
      <c r="CB790" s="107"/>
    </row>
    <row r="791" spans="1:80" x14ac:dyDescent="0.25">
      <c r="A791" s="96">
        <f t="shared" si="43"/>
        <v>785</v>
      </c>
      <c r="B791" s="134" t="s">
        <v>1736</v>
      </c>
      <c r="D791" s="134" t="s">
        <v>2697</v>
      </c>
      <c r="E791" s="134" t="s">
        <v>2726</v>
      </c>
      <c r="F791" s="1">
        <f t="shared" si="42"/>
        <v>510</v>
      </c>
      <c r="G791" s="86">
        <v>42991</v>
      </c>
      <c r="H791" s="87" t="s">
        <v>2698</v>
      </c>
      <c r="I791" s="134" t="s">
        <v>517</v>
      </c>
      <c r="J791" s="134"/>
      <c r="K791" s="134" t="s">
        <v>24</v>
      </c>
      <c r="L791" s="87"/>
      <c r="M791" s="131" t="s">
        <v>2570</v>
      </c>
      <c r="N791" s="107"/>
      <c r="P791" s="87" t="str">
        <f>IF(COUNTIF(L791:O791,"=*")&gt;1,"Multiple", IF(L791="P","Surface",IF(M791="P", "Underground",IF(N791="P", "Placer", IF(O791="P", "Solution","")))))</f>
        <v>Underground</v>
      </c>
      <c r="Q791" s="95" t="s">
        <v>2768</v>
      </c>
      <c r="R791" s="93" t="s">
        <v>2570</v>
      </c>
      <c r="S791" s="33"/>
      <c r="T791" s="12">
        <v>41.437513197400001</v>
      </c>
      <c r="U791" s="13">
        <v>-109.203889958</v>
      </c>
      <c r="V791" s="136">
        <v>17</v>
      </c>
      <c r="W791" s="136">
        <v>105</v>
      </c>
      <c r="X791" s="137">
        <v>24</v>
      </c>
      <c r="Y791" s="138"/>
      <c r="Z791" s="134" t="s">
        <v>23</v>
      </c>
      <c r="AA791" s="87" t="s">
        <v>3206</v>
      </c>
      <c r="AB791" s="134"/>
      <c r="AC791" s="134"/>
      <c r="AD791" s="124" t="s">
        <v>2701</v>
      </c>
      <c r="AE791" s="125" t="s">
        <v>2702</v>
      </c>
      <c r="AH791" s="6" t="s">
        <v>48</v>
      </c>
      <c r="AI791" s="6" t="s">
        <v>846</v>
      </c>
      <c r="AJ791" s="107"/>
      <c r="AO791" s="88" t="s">
        <v>2528</v>
      </c>
      <c r="AQ791" s="136"/>
      <c r="AR791" s="107" t="s">
        <v>2570</v>
      </c>
      <c r="AS791" s="239"/>
      <c r="AT791" s="239"/>
      <c r="BE791" s="184"/>
      <c r="BG791" s="107"/>
      <c r="BJ791" s="107"/>
      <c r="BO791" s="131"/>
      <c r="BR791" s="15"/>
      <c r="BU791" s="76"/>
      <c r="BV791" s="76"/>
      <c r="BW791" s="76"/>
      <c r="BX791" s="76"/>
      <c r="BY791" s="76"/>
      <c r="BZ791" s="76"/>
      <c r="CA791" s="76"/>
      <c r="CB791" s="107"/>
    </row>
    <row r="792" spans="1:80" x14ac:dyDescent="0.25">
      <c r="A792" s="96">
        <f t="shared" si="43"/>
        <v>786</v>
      </c>
      <c r="B792" s="134" t="s">
        <v>515</v>
      </c>
      <c r="D792" s="134" t="s">
        <v>2697</v>
      </c>
      <c r="E792" s="134" t="s">
        <v>2726</v>
      </c>
      <c r="F792" s="1">
        <f t="shared" si="42"/>
        <v>511</v>
      </c>
      <c r="G792" s="86">
        <v>42991</v>
      </c>
      <c r="H792" s="87" t="s">
        <v>2698</v>
      </c>
      <c r="I792" s="134" t="s">
        <v>1737</v>
      </c>
      <c r="J792" s="134" t="s">
        <v>56</v>
      </c>
      <c r="K792" s="134" t="s">
        <v>57</v>
      </c>
      <c r="L792" s="87"/>
      <c r="M792" s="131" t="s">
        <v>2570</v>
      </c>
      <c r="N792" s="107"/>
      <c r="P792" s="87" t="str">
        <f>IF(COUNTIF(L792:O792,"=*")&gt;1,"Multiple", IF(L792="P","Surface",IF(M792="P", "Underground",IF(N792="P", "Placer", IF(O792="P", "Solution","")))))</f>
        <v>Underground</v>
      </c>
      <c r="Q792" s="95" t="s">
        <v>2768</v>
      </c>
      <c r="R792" s="93" t="s">
        <v>2570</v>
      </c>
      <c r="S792" s="33"/>
      <c r="T792" s="12">
        <v>41.177121139500002</v>
      </c>
      <c r="U792" s="13">
        <v>-110.86177099</v>
      </c>
      <c r="V792" s="144">
        <v>14</v>
      </c>
      <c r="W792" s="144">
        <v>119</v>
      </c>
      <c r="X792" s="137">
        <v>20</v>
      </c>
      <c r="Y792" s="138"/>
      <c r="Z792" s="134" t="s">
        <v>55</v>
      </c>
      <c r="AA792" s="87" t="s">
        <v>3205</v>
      </c>
      <c r="AB792" s="134" t="s">
        <v>7</v>
      </c>
      <c r="AC792" s="134" t="s">
        <v>7</v>
      </c>
      <c r="AD792" s="124" t="s">
        <v>2701</v>
      </c>
      <c r="AE792" s="125" t="s">
        <v>2702</v>
      </c>
      <c r="AG792" s="1">
        <v>16</v>
      </c>
      <c r="AH792" s="6" t="s">
        <v>233</v>
      </c>
      <c r="AI792" s="6" t="s">
        <v>846</v>
      </c>
      <c r="AJ792" s="107"/>
      <c r="AO792" s="88" t="s">
        <v>2528</v>
      </c>
      <c r="AQ792" s="136"/>
      <c r="AR792" s="107" t="s">
        <v>2570</v>
      </c>
      <c r="BE792" s="184"/>
      <c r="BG792" s="107"/>
      <c r="BJ792" s="107"/>
      <c r="BO792" s="131" t="s">
        <v>2787</v>
      </c>
      <c r="BU792" s="76"/>
      <c r="BV792" s="76"/>
      <c r="BW792" s="76"/>
      <c r="BX792" s="76"/>
      <c r="BY792" s="76"/>
      <c r="BZ792" s="76"/>
      <c r="CA792" s="76"/>
      <c r="CB792" s="107"/>
    </row>
    <row r="793" spans="1:80" x14ac:dyDescent="0.25">
      <c r="A793" s="96">
        <f t="shared" si="43"/>
        <v>787</v>
      </c>
      <c r="B793" s="134" t="s">
        <v>516</v>
      </c>
      <c r="D793" s="134" t="s">
        <v>2697</v>
      </c>
      <c r="E793" s="134" t="s">
        <v>2726</v>
      </c>
      <c r="F793" s="1">
        <f t="shared" si="42"/>
        <v>512</v>
      </c>
      <c r="G793" s="86">
        <v>42991</v>
      </c>
      <c r="H793" s="87" t="s">
        <v>2698</v>
      </c>
      <c r="I793" s="134"/>
      <c r="J793" s="134" t="s">
        <v>26</v>
      </c>
      <c r="K793" s="134" t="s">
        <v>27</v>
      </c>
      <c r="L793" s="87"/>
      <c r="M793" s="131" t="s">
        <v>2570</v>
      </c>
      <c r="N793" s="107"/>
      <c r="P793" s="87" t="str">
        <f>IF(COUNTIF(L793:O793,"=*")&gt;1,"Multiple", IF(L793="P","Surface",IF(M793="P", "Underground",IF(N793="P", "Placer", IF(O793="P", "Solution","")))))</f>
        <v>Underground</v>
      </c>
      <c r="Q793" s="95" t="s">
        <v>2768</v>
      </c>
      <c r="R793" s="93" t="s">
        <v>2570</v>
      </c>
      <c r="S793" s="33"/>
      <c r="T793" s="12">
        <v>42.094373459300002</v>
      </c>
      <c r="U793" s="13">
        <v>-106.968579128</v>
      </c>
      <c r="V793" s="144">
        <v>25</v>
      </c>
      <c r="W793" s="144">
        <v>85</v>
      </c>
      <c r="X793" s="137">
        <v>35</v>
      </c>
      <c r="Y793" s="138"/>
      <c r="Z793" s="134" t="s">
        <v>8</v>
      </c>
      <c r="AA793" s="87" t="s">
        <v>3205</v>
      </c>
      <c r="AB793" s="134" t="s">
        <v>7</v>
      </c>
      <c r="AC793" s="134" t="s">
        <v>7</v>
      </c>
      <c r="AD793" s="124" t="s">
        <v>2701</v>
      </c>
      <c r="AE793" s="125" t="s">
        <v>2702</v>
      </c>
      <c r="AG793" s="1">
        <v>12</v>
      </c>
      <c r="AH793" s="6" t="s">
        <v>867</v>
      </c>
      <c r="AI793" s="6" t="s">
        <v>846</v>
      </c>
      <c r="AJ793" s="107"/>
      <c r="AO793" s="88" t="s">
        <v>2528</v>
      </c>
      <c r="AQ793" s="136"/>
      <c r="AR793" s="107" t="s">
        <v>2570</v>
      </c>
      <c r="AS793" s="167" t="s">
        <v>3038</v>
      </c>
      <c r="AT793" s="168" t="s">
        <v>3039</v>
      </c>
      <c r="AU793" s="76">
        <v>1932</v>
      </c>
      <c r="AV793" s="76">
        <v>1933</v>
      </c>
      <c r="AW793" s="76">
        <v>1934</v>
      </c>
      <c r="AX793" s="76">
        <v>1934</v>
      </c>
      <c r="AY793" s="76">
        <v>1935</v>
      </c>
      <c r="AZ793" s="76">
        <v>1935</v>
      </c>
      <c r="BA793" s="76">
        <v>1935</v>
      </c>
      <c r="BE793" s="184"/>
      <c r="BG793" s="107"/>
      <c r="BJ793" s="107"/>
      <c r="BO793" s="87" t="s">
        <v>2864</v>
      </c>
      <c r="BU793" s="76"/>
      <c r="BV793" s="76"/>
      <c r="BW793" s="76"/>
      <c r="BX793" s="76"/>
      <c r="BY793" s="76"/>
      <c r="BZ793" s="76"/>
      <c r="CA793" s="76"/>
      <c r="CB793" s="107"/>
    </row>
    <row r="794" spans="1:80" s="2" customFormat="1" x14ac:dyDescent="0.25">
      <c r="A794" s="96">
        <f t="shared" si="43"/>
        <v>788</v>
      </c>
      <c r="B794" s="135" t="s">
        <v>516</v>
      </c>
      <c r="C794" s="77" t="s">
        <v>2460</v>
      </c>
      <c r="D794" s="92" t="s">
        <v>2575</v>
      </c>
      <c r="E794" s="135"/>
      <c r="F794" s="2">
        <v>512</v>
      </c>
      <c r="G794" s="89">
        <v>42991</v>
      </c>
      <c r="H794" s="79" t="s">
        <v>2698</v>
      </c>
      <c r="I794" s="135"/>
      <c r="J794" s="135" t="s">
        <v>26</v>
      </c>
      <c r="K794" s="135" t="s">
        <v>27</v>
      </c>
      <c r="L794" s="79"/>
      <c r="M794" s="139"/>
      <c r="N794" s="78"/>
      <c r="P794" s="79" t="str">
        <f>IF(COUNTIF(L794:O794,"=*")&gt;1,"Multiple", IF(L794="P","Surface",IF(M794="P", "Underground",IF(N794="P", "Placer", IF(O794="P", "Solution","")))))</f>
        <v/>
      </c>
      <c r="Q794" s="95" t="s">
        <v>2486</v>
      </c>
      <c r="R794" s="90" t="s">
        <v>2570</v>
      </c>
      <c r="S794" s="34"/>
      <c r="T794" s="26">
        <v>42.094373459300002</v>
      </c>
      <c r="U794" s="27">
        <v>-106.968579128</v>
      </c>
      <c r="V794" s="145">
        <v>25</v>
      </c>
      <c r="W794" s="145">
        <v>85</v>
      </c>
      <c r="X794" s="142">
        <v>35</v>
      </c>
      <c r="Y794" s="143"/>
      <c r="Z794" s="135" t="s">
        <v>8</v>
      </c>
      <c r="AA794" s="87" t="s">
        <v>3205</v>
      </c>
      <c r="AB794" s="135" t="s">
        <v>7</v>
      </c>
      <c r="AC794" s="135" t="s">
        <v>7</v>
      </c>
      <c r="AD794" s="124" t="s">
        <v>2701</v>
      </c>
      <c r="AE794" s="125" t="s">
        <v>2702</v>
      </c>
      <c r="AF794" s="7"/>
      <c r="AG794" s="2">
        <v>12</v>
      </c>
      <c r="AH794" s="6" t="s">
        <v>867</v>
      </c>
      <c r="AI794" s="6" t="s">
        <v>846</v>
      </c>
      <c r="AJ794" s="78"/>
      <c r="AO794" s="91" t="s">
        <v>2528</v>
      </c>
      <c r="AQ794" s="141"/>
      <c r="AR794" s="107" t="s">
        <v>2570</v>
      </c>
      <c r="AS794" s="167" t="s">
        <v>3038</v>
      </c>
      <c r="AT794" s="168" t="s">
        <v>3039</v>
      </c>
      <c r="AU794" s="76">
        <v>1932</v>
      </c>
      <c r="AV794" s="76">
        <v>1933</v>
      </c>
      <c r="AW794" s="76">
        <v>1934</v>
      </c>
      <c r="AX794" s="76">
        <v>1934</v>
      </c>
      <c r="AY794" s="76">
        <v>1935</v>
      </c>
      <c r="AZ794" s="76">
        <v>1935</v>
      </c>
      <c r="BA794" s="77">
        <v>1935</v>
      </c>
      <c r="BE794" s="186"/>
      <c r="BG794" s="78"/>
      <c r="BJ794" s="78"/>
      <c r="BN794" s="7"/>
      <c r="BO794" s="87" t="s">
        <v>2864</v>
      </c>
      <c r="BU794" s="77">
        <v>10517</v>
      </c>
      <c r="BV794" s="77">
        <v>3.52</v>
      </c>
      <c r="BW794" s="77">
        <v>15.46</v>
      </c>
      <c r="BX794" s="77">
        <v>0.79</v>
      </c>
      <c r="BY794" s="77">
        <v>36.159999999999997</v>
      </c>
      <c r="BZ794" s="77">
        <v>44.86</v>
      </c>
      <c r="CA794" s="77" t="s">
        <v>830</v>
      </c>
      <c r="CB794" s="78"/>
    </row>
    <row r="795" spans="1:80" x14ac:dyDescent="0.25">
      <c r="A795" s="96">
        <f t="shared" si="43"/>
        <v>789</v>
      </c>
      <c r="B795" s="134" t="s">
        <v>1738</v>
      </c>
      <c r="D795" s="134" t="s">
        <v>61</v>
      </c>
      <c r="E795" s="1" t="s">
        <v>2726</v>
      </c>
      <c r="F795" s="1">
        <f t="shared" ref="F795:F801" si="44">F793+1</f>
        <v>513</v>
      </c>
      <c r="G795" s="86">
        <v>42991</v>
      </c>
      <c r="H795" s="87" t="s">
        <v>2698</v>
      </c>
      <c r="I795" s="134"/>
      <c r="J795" s="134" t="s">
        <v>393</v>
      </c>
      <c r="K795" s="134" t="s">
        <v>27</v>
      </c>
      <c r="L795" s="87"/>
      <c r="M795" s="131" t="s">
        <v>2570</v>
      </c>
      <c r="N795" s="107"/>
      <c r="P795" s="87" t="str">
        <f>IF(COUNTIF(L795:O795,"=*")&gt;1,"Multiple", IF(L795="P","Surface",IF(M795="P", "Underground",IF(N795="P", "Placer", IF(O795="P", "Solution","")))))</f>
        <v>Underground</v>
      </c>
      <c r="Q795" s="95" t="s">
        <v>2765</v>
      </c>
      <c r="R795" s="93" t="s">
        <v>2570</v>
      </c>
      <c r="S795" s="33"/>
      <c r="T795" s="12">
        <v>41.964807323099997</v>
      </c>
      <c r="U795" s="13">
        <v>-107.03151246199999</v>
      </c>
      <c r="V795" s="136">
        <v>23</v>
      </c>
      <c r="W795" s="136">
        <v>85</v>
      </c>
      <c r="X795" s="137">
        <v>18</v>
      </c>
      <c r="Y795" s="138"/>
      <c r="Z795" s="134" t="s">
        <v>8</v>
      </c>
      <c r="AA795" s="87" t="s">
        <v>3205</v>
      </c>
      <c r="AB795" s="134" t="s">
        <v>61</v>
      </c>
      <c r="AC795" s="134"/>
      <c r="AD795" s="124" t="s">
        <v>2701</v>
      </c>
      <c r="AE795" s="125" t="s">
        <v>2702</v>
      </c>
      <c r="AG795" s="1">
        <v>5</v>
      </c>
      <c r="AH795" s="6" t="s">
        <v>831</v>
      </c>
      <c r="AI795" s="6" t="s">
        <v>846</v>
      </c>
      <c r="AJ795" s="107"/>
      <c r="AO795" s="88" t="s">
        <v>2528</v>
      </c>
      <c r="AQ795" s="136"/>
      <c r="AR795" s="107" t="s">
        <v>2856</v>
      </c>
      <c r="AS795" s="239"/>
      <c r="AT795" s="239" t="s">
        <v>807</v>
      </c>
      <c r="BE795" s="184"/>
      <c r="BG795" s="107"/>
      <c r="BJ795" s="107"/>
      <c r="BN795" s="134" t="s">
        <v>961</v>
      </c>
      <c r="BO795" s="131" t="s">
        <v>2773</v>
      </c>
      <c r="BU795" s="76"/>
      <c r="BV795" s="76"/>
      <c r="BW795" s="76"/>
      <c r="BX795" s="76"/>
      <c r="BY795" s="76"/>
      <c r="BZ795" s="76"/>
      <c r="CA795" s="76"/>
      <c r="CB795" s="107"/>
    </row>
    <row r="796" spans="1:80" s="2" customFormat="1" x14ac:dyDescent="0.25">
      <c r="A796" s="96">
        <f t="shared" si="43"/>
        <v>790</v>
      </c>
      <c r="B796" s="135" t="s">
        <v>1738</v>
      </c>
      <c r="C796" s="77" t="s">
        <v>2460</v>
      </c>
      <c r="D796" s="92" t="s">
        <v>2575</v>
      </c>
      <c r="F796" s="2">
        <f t="shared" si="44"/>
        <v>513</v>
      </c>
      <c r="G796" s="89">
        <v>42991</v>
      </c>
      <c r="H796" s="79" t="s">
        <v>2698</v>
      </c>
      <c r="I796" s="135"/>
      <c r="J796" s="135" t="s">
        <v>393</v>
      </c>
      <c r="K796" s="135" t="s">
        <v>27</v>
      </c>
      <c r="L796" s="79"/>
      <c r="M796" s="139"/>
      <c r="N796" s="78"/>
      <c r="P796" s="79" t="str">
        <f>IF(COUNTIF(L796:O796,"=*")&gt;1,"Multiple", IF(L796="P","Surface",IF(M796="P", "Underground",IF(N796="P", "Placer", IF(O796="P", "Solution","")))))</f>
        <v/>
      </c>
      <c r="Q796" s="95" t="s">
        <v>2486</v>
      </c>
      <c r="R796" s="90" t="s">
        <v>2570</v>
      </c>
      <c r="S796" s="34"/>
      <c r="T796" s="26">
        <v>41.964807323099997</v>
      </c>
      <c r="U796" s="27">
        <v>-107.03151246199999</v>
      </c>
      <c r="V796" s="141">
        <v>23</v>
      </c>
      <c r="W796" s="141">
        <v>85</v>
      </c>
      <c r="X796" s="142">
        <v>18</v>
      </c>
      <c r="Y796" s="143"/>
      <c r="Z796" s="135" t="s">
        <v>8</v>
      </c>
      <c r="AA796" s="87" t="s">
        <v>3205</v>
      </c>
      <c r="AB796" s="135"/>
      <c r="AC796" s="135"/>
      <c r="AD796" s="124" t="s">
        <v>2701</v>
      </c>
      <c r="AE796" s="125" t="s">
        <v>2702</v>
      </c>
      <c r="AF796" s="7"/>
      <c r="AG796" s="2">
        <v>5</v>
      </c>
      <c r="AH796" s="6" t="s">
        <v>831</v>
      </c>
      <c r="AI796" s="6" t="s">
        <v>846</v>
      </c>
      <c r="AJ796" s="78"/>
      <c r="AO796" s="91" t="s">
        <v>2528</v>
      </c>
      <c r="AQ796" s="141"/>
      <c r="AR796" s="107" t="s">
        <v>2856</v>
      </c>
      <c r="AS796" s="240"/>
      <c r="AT796" s="240"/>
      <c r="AU796" s="77"/>
      <c r="AV796" s="77"/>
      <c r="AW796" s="77"/>
      <c r="AX796" s="77"/>
      <c r="AY796" s="77"/>
      <c r="AZ796" s="77"/>
      <c r="BA796" s="77"/>
      <c r="BE796" s="186"/>
      <c r="BG796" s="78"/>
      <c r="BJ796" s="78"/>
      <c r="BN796" s="135" t="s">
        <v>961</v>
      </c>
      <c r="BO796" s="139" t="s">
        <v>2773</v>
      </c>
      <c r="BU796" s="77"/>
      <c r="BV796" s="77">
        <v>4.33</v>
      </c>
      <c r="BW796" s="77">
        <v>19.260000000000002</v>
      </c>
      <c r="BX796" s="77">
        <v>0.53</v>
      </c>
      <c r="BY796" s="77">
        <v>31.79</v>
      </c>
      <c r="BZ796" s="77">
        <v>44.62</v>
      </c>
      <c r="CA796" s="77" t="s">
        <v>841</v>
      </c>
      <c r="CB796" s="78"/>
    </row>
    <row r="797" spans="1:80" x14ac:dyDescent="0.25">
      <c r="A797" s="96">
        <f t="shared" si="43"/>
        <v>791</v>
      </c>
      <c r="B797" s="134" t="s">
        <v>517</v>
      </c>
      <c r="D797" s="134" t="s">
        <v>2697</v>
      </c>
      <c r="E797" s="134" t="s">
        <v>2726</v>
      </c>
      <c r="F797" s="1">
        <f t="shared" si="44"/>
        <v>514</v>
      </c>
      <c r="G797" s="86">
        <v>42991</v>
      </c>
      <c r="H797" s="87" t="s">
        <v>2698</v>
      </c>
      <c r="I797" s="134"/>
      <c r="J797" s="134" t="s">
        <v>48</v>
      </c>
      <c r="K797" s="134" t="s">
        <v>24</v>
      </c>
      <c r="L797" s="87"/>
      <c r="M797" s="131" t="s">
        <v>2570</v>
      </c>
      <c r="N797" s="107"/>
      <c r="P797" s="87" t="str">
        <f>IF(COUNTIF(L797:O797,"=*")&gt;1,"Multiple", IF(L797="P","Surface",IF(M797="P", "Underground",IF(N797="P", "Placer", IF(O797="P", "Solution","")))))</f>
        <v>Underground</v>
      </c>
      <c r="Q797" s="95" t="s">
        <v>2768</v>
      </c>
      <c r="R797" s="93" t="s">
        <v>2570</v>
      </c>
      <c r="S797" s="33"/>
      <c r="T797" s="12">
        <v>41.437513197400001</v>
      </c>
      <c r="U797" s="13">
        <v>-109.203889958</v>
      </c>
      <c r="V797" s="144">
        <v>17</v>
      </c>
      <c r="W797" s="144">
        <v>105</v>
      </c>
      <c r="X797" s="137">
        <v>24</v>
      </c>
      <c r="Y797" s="138"/>
      <c r="Z797" s="134" t="s">
        <v>23</v>
      </c>
      <c r="AA797" s="87" t="s">
        <v>3205</v>
      </c>
      <c r="AB797" s="134" t="s">
        <v>7</v>
      </c>
      <c r="AC797" s="134" t="s">
        <v>7</v>
      </c>
      <c r="AD797" s="124" t="s">
        <v>2701</v>
      </c>
      <c r="AE797" s="125" t="s">
        <v>2702</v>
      </c>
      <c r="AG797" s="1">
        <v>3</v>
      </c>
      <c r="AH797" s="6" t="s">
        <v>831</v>
      </c>
      <c r="AI797" s="6" t="s">
        <v>846</v>
      </c>
      <c r="AJ797" s="107"/>
      <c r="AO797" s="88" t="s">
        <v>2528</v>
      </c>
      <c r="AQ797" s="136"/>
      <c r="AR797" s="107" t="s">
        <v>2570</v>
      </c>
      <c r="BE797" s="184"/>
      <c r="BG797" s="107"/>
      <c r="BJ797" s="107"/>
      <c r="BO797" s="131" t="s">
        <v>2773</v>
      </c>
      <c r="BU797" s="76"/>
      <c r="BV797" s="76"/>
      <c r="BW797" s="76"/>
      <c r="BX797" s="76"/>
      <c r="BY797" s="76"/>
      <c r="BZ797" s="76"/>
      <c r="CA797" s="76"/>
      <c r="CB797" s="107"/>
    </row>
    <row r="798" spans="1:80" s="2" customFormat="1" x14ac:dyDescent="0.25">
      <c r="A798" s="96">
        <f t="shared" si="43"/>
        <v>792</v>
      </c>
      <c r="B798" s="135" t="s">
        <v>517</v>
      </c>
      <c r="C798" s="77" t="s">
        <v>2460</v>
      </c>
      <c r="D798" s="92" t="s">
        <v>2575</v>
      </c>
      <c r="E798" s="135"/>
      <c r="F798" s="2">
        <f t="shared" si="44"/>
        <v>514</v>
      </c>
      <c r="G798" s="89">
        <v>42991</v>
      </c>
      <c r="H798" s="79" t="s">
        <v>2698</v>
      </c>
      <c r="I798" s="135"/>
      <c r="J798" s="135" t="s">
        <v>48</v>
      </c>
      <c r="K798" s="135" t="s">
        <v>24</v>
      </c>
      <c r="L798" s="79"/>
      <c r="M798" s="139"/>
      <c r="N798" s="78"/>
      <c r="P798" s="79" t="str">
        <f>IF(COUNTIF(L798:O798,"=*")&gt;1,"Multiple", IF(L798="P","Surface",IF(M798="P", "Underground",IF(N798="P", "Placer", IF(O798="P", "Solution","")))))</f>
        <v/>
      </c>
      <c r="Q798" s="95" t="s">
        <v>2486</v>
      </c>
      <c r="R798" s="90" t="s">
        <v>2570</v>
      </c>
      <c r="S798" s="34"/>
      <c r="T798" s="26">
        <v>41.437513197400001</v>
      </c>
      <c r="U798" s="27">
        <v>-109.203889958</v>
      </c>
      <c r="V798" s="145">
        <v>17</v>
      </c>
      <c r="W798" s="145">
        <v>105</v>
      </c>
      <c r="X798" s="142">
        <v>24</v>
      </c>
      <c r="Y798" s="143"/>
      <c r="Z798" s="135" t="s">
        <v>23</v>
      </c>
      <c r="AA798" s="87" t="s">
        <v>3205</v>
      </c>
      <c r="AB798" s="135" t="s">
        <v>7</v>
      </c>
      <c r="AC798" s="135" t="s">
        <v>7</v>
      </c>
      <c r="AD798" s="124" t="s">
        <v>2701</v>
      </c>
      <c r="AE798" s="125" t="s">
        <v>2702</v>
      </c>
      <c r="AF798" s="7"/>
      <c r="AG798" s="2">
        <v>3</v>
      </c>
      <c r="AH798" s="6" t="s">
        <v>831</v>
      </c>
      <c r="AI798" s="6" t="s">
        <v>846</v>
      </c>
      <c r="AJ798" s="78"/>
      <c r="AO798" s="91" t="s">
        <v>2528</v>
      </c>
      <c r="AQ798" s="141"/>
      <c r="AR798" s="107" t="s">
        <v>2570</v>
      </c>
      <c r="AS798" s="7"/>
      <c r="AT798" s="7"/>
      <c r="AU798" s="77"/>
      <c r="AV798" s="77"/>
      <c r="AW798" s="77"/>
      <c r="AX798" s="77"/>
      <c r="AY798" s="77"/>
      <c r="AZ798" s="77"/>
      <c r="BA798" s="77"/>
      <c r="BE798" s="186"/>
      <c r="BG798" s="78"/>
      <c r="BJ798" s="78"/>
      <c r="BN798" s="7"/>
      <c r="BO798" s="139" t="s">
        <v>2773</v>
      </c>
      <c r="BU798" s="77">
        <v>11362</v>
      </c>
      <c r="BV798" s="77">
        <v>2.4900000000000002</v>
      </c>
      <c r="BW798" s="77">
        <v>12.78</v>
      </c>
      <c r="BX798" s="77">
        <v>0.76</v>
      </c>
      <c r="BY798" s="77">
        <v>34.79</v>
      </c>
      <c r="BZ798" s="77">
        <v>49.94</v>
      </c>
      <c r="CA798" s="77" t="s">
        <v>841</v>
      </c>
      <c r="CB798" s="78"/>
    </row>
    <row r="799" spans="1:80" x14ac:dyDescent="0.25">
      <c r="A799" s="96">
        <f t="shared" si="43"/>
        <v>793</v>
      </c>
      <c r="B799" s="134" t="s">
        <v>519</v>
      </c>
      <c r="D799" s="134" t="s">
        <v>2697</v>
      </c>
      <c r="E799" s="134" t="s">
        <v>2726</v>
      </c>
      <c r="F799" s="1">
        <f t="shared" si="44"/>
        <v>515</v>
      </c>
      <c r="G799" s="86">
        <v>42991</v>
      </c>
      <c r="H799" s="87" t="s">
        <v>2698</v>
      </c>
      <c r="I799" s="134"/>
      <c r="J799" s="134" t="s">
        <v>101</v>
      </c>
      <c r="K799" s="134" t="s">
        <v>65</v>
      </c>
      <c r="L799" s="87"/>
      <c r="M799" s="131" t="s">
        <v>2570</v>
      </c>
      <c r="N799" s="107"/>
      <c r="P799" s="87" t="str">
        <f>IF(COUNTIF(L799:O799,"=*")&gt;1,"Multiple", IF(L799="P","Surface",IF(M799="P", "Underground",IF(N799="P", "Placer", IF(O799="P", "Solution","")))))</f>
        <v>Underground</v>
      </c>
      <c r="Q799" s="95" t="s">
        <v>11</v>
      </c>
      <c r="R799" s="93" t="s">
        <v>2570</v>
      </c>
      <c r="S799" s="33"/>
      <c r="T799" s="12">
        <v>42.962069</v>
      </c>
      <c r="U799" s="13">
        <v>-108.62715</v>
      </c>
      <c r="V799" s="144">
        <v>1</v>
      </c>
      <c r="W799" s="144">
        <v>2</v>
      </c>
      <c r="X799" s="137">
        <v>22</v>
      </c>
      <c r="Y799" s="138"/>
      <c r="Z799" s="134" t="s">
        <v>63</v>
      </c>
      <c r="AA799" s="87" t="s">
        <v>3205</v>
      </c>
      <c r="AB799" s="134" t="s">
        <v>22</v>
      </c>
      <c r="AC799" s="134" t="s">
        <v>7</v>
      </c>
      <c r="AD799" s="124" t="s">
        <v>2701</v>
      </c>
      <c r="AE799" s="125" t="s">
        <v>2702</v>
      </c>
      <c r="AH799" s="6" t="s">
        <v>831</v>
      </c>
      <c r="AI799" s="6" t="s">
        <v>846</v>
      </c>
      <c r="AJ799" s="107"/>
      <c r="AO799" s="88" t="s">
        <v>2528</v>
      </c>
      <c r="AQ799" s="136"/>
      <c r="AR799" s="107" t="s">
        <v>2570</v>
      </c>
      <c r="AS799" s="6" t="s">
        <v>1739</v>
      </c>
      <c r="AT799" s="6" t="s">
        <v>1739</v>
      </c>
      <c r="BE799" s="184">
        <v>40</v>
      </c>
      <c r="BF799" s="97"/>
      <c r="BG799" s="107"/>
      <c r="BJ799" s="107"/>
      <c r="BM799" s="1" t="s">
        <v>2705</v>
      </c>
      <c r="BO799" s="131" t="s">
        <v>2872</v>
      </c>
      <c r="BU799" s="76"/>
      <c r="BV799" s="76"/>
      <c r="BW799" s="76"/>
      <c r="BX799" s="76"/>
      <c r="BY799" s="76"/>
      <c r="BZ799" s="76"/>
      <c r="CA799" s="76"/>
      <c r="CB799" s="107"/>
    </row>
    <row r="800" spans="1:80" s="2" customFormat="1" x14ac:dyDescent="0.25">
      <c r="A800" s="96">
        <f t="shared" si="43"/>
        <v>794</v>
      </c>
      <c r="B800" s="135" t="s">
        <v>519</v>
      </c>
      <c r="C800" s="77" t="s">
        <v>2460</v>
      </c>
      <c r="D800" s="92" t="s">
        <v>2575</v>
      </c>
      <c r="E800" s="135"/>
      <c r="F800" s="2">
        <f t="shared" si="44"/>
        <v>515</v>
      </c>
      <c r="G800" s="89">
        <v>42991</v>
      </c>
      <c r="H800" s="79" t="s">
        <v>2698</v>
      </c>
      <c r="I800" s="135"/>
      <c r="J800" s="135" t="s">
        <v>101</v>
      </c>
      <c r="K800" s="135" t="s">
        <v>65</v>
      </c>
      <c r="L800" s="79"/>
      <c r="M800" s="139"/>
      <c r="N800" s="78"/>
      <c r="P800" s="79" t="str">
        <f>IF(COUNTIF(L800:O800,"=*")&gt;1,"Multiple", IF(L800="P","Surface",IF(M800="P", "Underground",IF(N800="P", "Placer", IF(O800="P", "Solution","")))))</f>
        <v/>
      </c>
      <c r="Q800" s="95" t="s">
        <v>2486</v>
      </c>
      <c r="R800" s="90" t="s">
        <v>2570</v>
      </c>
      <c r="S800" s="34"/>
      <c r="T800" s="26">
        <v>42.962069</v>
      </c>
      <c r="U800" s="27">
        <v>-108.62715</v>
      </c>
      <c r="V800" s="145">
        <v>1</v>
      </c>
      <c r="W800" s="145">
        <v>2</v>
      </c>
      <c r="X800" s="142">
        <v>22</v>
      </c>
      <c r="Y800" s="143"/>
      <c r="Z800" s="135" t="s">
        <v>63</v>
      </c>
      <c r="AA800" s="87" t="s">
        <v>3205</v>
      </c>
      <c r="AB800" s="135" t="s">
        <v>22</v>
      </c>
      <c r="AC800" s="135" t="s">
        <v>7</v>
      </c>
      <c r="AD800" s="124" t="s">
        <v>2701</v>
      </c>
      <c r="AE800" s="125" t="s">
        <v>2702</v>
      </c>
      <c r="AF800" s="7"/>
      <c r="AH800" s="6" t="s">
        <v>831</v>
      </c>
      <c r="AI800" s="6" t="s">
        <v>846</v>
      </c>
      <c r="AJ800" s="78"/>
      <c r="AO800" s="91" t="s">
        <v>2528</v>
      </c>
      <c r="AQ800" s="141"/>
      <c r="AR800" s="107" t="s">
        <v>2570</v>
      </c>
      <c r="AS800" s="7" t="s">
        <v>1739</v>
      </c>
      <c r="AT800" s="7" t="s">
        <v>1739</v>
      </c>
      <c r="AU800" s="77"/>
      <c r="AV800" s="77"/>
      <c r="AW800" s="77"/>
      <c r="AX800" s="77"/>
      <c r="AY800" s="77"/>
      <c r="AZ800" s="77"/>
      <c r="BA800" s="77"/>
      <c r="BE800" s="186"/>
      <c r="BF800" s="92"/>
      <c r="BG800" s="78"/>
      <c r="BJ800" s="78"/>
      <c r="BN800" s="7"/>
      <c r="BO800" s="139" t="s">
        <v>2872</v>
      </c>
      <c r="BU800" s="77">
        <v>9320</v>
      </c>
      <c r="BV800" s="77">
        <v>9.1</v>
      </c>
      <c r="BW800" s="77">
        <v>20.100000000000001</v>
      </c>
      <c r="BX800" s="77">
        <v>0.87</v>
      </c>
      <c r="BY800" s="77">
        <v>33.799999999999997</v>
      </c>
      <c r="BZ800" s="77">
        <v>37</v>
      </c>
      <c r="CA800" s="77"/>
      <c r="CB800" s="78"/>
    </row>
    <row r="801" spans="1:80" x14ac:dyDescent="0.25">
      <c r="A801" s="96">
        <f t="shared" si="43"/>
        <v>795</v>
      </c>
      <c r="B801" s="134" t="s">
        <v>1740</v>
      </c>
      <c r="D801" s="134" t="s">
        <v>2697</v>
      </c>
      <c r="E801" s="134" t="s">
        <v>2726</v>
      </c>
      <c r="F801" s="1">
        <f t="shared" si="44"/>
        <v>516</v>
      </c>
      <c r="G801" s="86">
        <v>42991</v>
      </c>
      <c r="H801" s="87" t="s">
        <v>2698</v>
      </c>
      <c r="I801" s="134"/>
      <c r="J801" s="134" t="s">
        <v>26</v>
      </c>
      <c r="K801" s="134" t="s">
        <v>27</v>
      </c>
      <c r="L801" s="131" t="s">
        <v>2570</v>
      </c>
      <c r="N801" s="107"/>
      <c r="P801" s="87" t="str">
        <f>IF(COUNTIF(L801:O801,"=*")&gt;1,"Multiple", IF(L801="P","Surface",IF(M801="P", "Underground",IF(N801="P", "Placer", IF(O801="P", "Solution","")))))</f>
        <v>Surface</v>
      </c>
      <c r="Q801" s="95" t="s">
        <v>3181</v>
      </c>
      <c r="R801" s="93" t="s">
        <v>2570</v>
      </c>
      <c r="S801" s="33"/>
      <c r="T801" s="12">
        <v>41.906114068699999</v>
      </c>
      <c r="U801" s="13">
        <v>-106.644879647</v>
      </c>
      <c r="V801" s="136">
        <v>22</v>
      </c>
      <c r="W801" s="136">
        <v>82</v>
      </c>
      <c r="X801" s="137">
        <v>4</v>
      </c>
      <c r="Y801" s="138"/>
      <c r="Z801" s="134" t="s">
        <v>8</v>
      </c>
      <c r="AA801" s="87" t="s">
        <v>3206</v>
      </c>
      <c r="AB801" s="134" t="s">
        <v>80</v>
      </c>
      <c r="AC801" s="134"/>
      <c r="AD801" s="124" t="s">
        <v>2701</v>
      </c>
      <c r="AE801" s="125" t="s">
        <v>2702</v>
      </c>
      <c r="AF801" s="6" t="s">
        <v>1489</v>
      </c>
      <c r="AG801" s="1">
        <v>7.5</v>
      </c>
      <c r="AH801" s="6" t="s">
        <v>26</v>
      </c>
      <c r="AI801" s="6" t="s">
        <v>1515</v>
      </c>
      <c r="AJ801" s="107"/>
      <c r="AO801" s="88" t="s">
        <v>2528</v>
      </c>
      <c r="AQ801" s="136"/>
      <c r="AR801" s="107" t="s">
        <v>2570</v>
      </c>
      <c r="AS801" s="6" t="s">
        <v>1743</v>
      </c>
      <c r="AT801" s="6" t="s">
        <v>1743</v>
      </c>
      <c r="AU801" s="76">
        <v>1971</v>
      </c>
      <c r="AV801" s="76">
        <v>1983</v>
      </c>
      <c r="BA801" s="76">
        <v>1983</v>
      </c>
      <c r="BE801" s="184">
        <v>8110113</v>
      </c>
      <c r="BF801" s="97"/>
      <c r="BG801" s="107"/>
      <c r="BJ801" s="107"/>
      <c r="BM801" s="1" t="s">
        <v>2705</v>
      </c>
      <c r="BN801" s="6" t="s">
        <v>2729</v>
      </c>
      <c r="BO801" s="131"/>
      <c r="BR801" s="15" t="s">
        <v>1742</v>
      </c>
      <c r="BU801" s="76"/>
      <c r="BV801" s="76"/>
      <c r="BW801" s="76"/>
      <c r="BX801" s="76"/>
      <c r="BY801" s="76"/>
      <c r="BZ801" s="76"/>
      <c r="CA801" s="76"/>
      <c r="CB801" s="107"/>
    </row>
    <row r="802" spans="1:80" x14ac:dyDescent="0.25">
      <c r="A802" s="96">
        <f t="shared" si="43"/>
        <v>796</v>
      </c>
      <c r="B802" s="134" t="s">
        <v>1744</v>
      </c>
      <c r="D802" s="134" t="s">
        <v>2697</v>
      </c>
      <c r="E802" s="134" t="s">
        <v>2726</v>
      </c>
      <c r="F802" s="1">
        <v>517</v>
      </c>
      <c r="G802" s="86">
        <v>42991</v>
      </c>
      <c r="H802" s="87" t="s">
        <v>2698</v>
      </c>
      <c r="I802" s="134"/>
      <c r="J802" s="134" t="s">
        <v>26</v>
      </c>
      <c r="K802" s="134" t="s">
        <v>27</v>
      </c>
      <c r="L802" s="131" t="s">
        <v>2570</v>
      </c>
      <c r="N802" s="107"/>
      <c r="P802" s="87" t="str">
        <f>IF(COUNTIF(L802:O802,"=*")&gt;1,"Multiple", IF(L802="P","Surface",IF(M802="P", "Underground",IF(N802="P", "Placer", IF(O802="P", "Solution","")))))</f>
        <v>Surface</v>
      </c>
      <c r="Q802" s="95" t="s">
        <v>3181</v>
      </c>
      <c r="R802" s="93" t="s">
        <v>2570</v>
      </c>
      <c r="S802" s="33"/>
      <c r="T802" s="12">
        <v>41.8915229415</v>
      </c>
      <c r="U802" s="13">
        <v>-106.64459926399999</v>
      </c>
      <c r="V802" s="136">
        <v>22</v>
      </c>
      <c r="W802" s="136">
        <v>82</v>
      </c>
      <c r="X802" s="137">
        <v>9</v>
      </c>
      <c r="Y802" s="138"/>
      <c r="Z802" s="134" t="s">
        <v>8</v>
      </c>
      <c r="AA802" s="87" t="s">
        <v>3206</v>
      </c>
      <c r="AB802" s="134" t="s">
        <v>808</v>
      </c>
      <c r="AC802" s="134"/>
      <c r="AD802" s="124" t="s">
        <v>2701</v>
      </c>
      <c r="AE802" s="125" t="s">
        <v>2702</v>
      </c>
      <c r="AF802" s="6" t="s">
        <v>1489</v>
      </c>
      <c r="AG802" s="1">
        <v>8</v>
      </c>
      <c r="AH802" s="6" t="s">
        <v>26</v>
      </c>
      <c r="AI802" s="6" t="s">
        <v>1515</v>
      </c>
      <c r="AJ802" s="107"/>
      <c r="AO802" s="88" t="s">
        <v>2528</v>
      </c>
      <c r="AQ802" s="136"/>
      <c r="AR802" s="107" t="s">
        <v>2570</v>
      </c>
      <c r="AS802" s="6" t="s">
        <v>1745</v>
      </c>
      <c r="AT802" s="6" t="s">
        <v>1745</v>
      </c>
      <c r="AU802" s="76">
        <v>1970</v>
      </c>
      <c r="AV802" s="76">
        <v>1977</v>
      </c>
      <c r="BE802" s="184">
        <v>807287</v>
      </c>
      <c r="BF802" s="97"/>
      <c r="BG802" s="107"/>
      <c r="BJ802" s="107"/>
      <c r="BM802" s="1" t="s">
        <v>2705</v>
      </c>
      <c r="BN802" s="6" t="s">
        <v>2730</v>
      </c>
      <c r="BO802" s="131"/>
      <c r="BR802" s="15" t="s">
        <v>1746</v>
      </c>
      <c r="BU802" s="76"/>
      <c r="BV802" s="76"/>
      <c r="BW802" s="76"/>
      <c r="BX802" s="76"/>
      <c r="BY802" s="76"/>
      <c r="BZ802" s="76"/>
      <c r="CA802" s="76"/>
      <c r="CB802" s="107"/>
    </row>
    <row r="803" spans="1:80" s="2" customFormat="1" x14ac:dyDescent="0.25">
      <c r="A803" s="96">
        <f t="shared" si="43"/>
        <v>797</v>
      </c>
      <c r="B803" s="135" t="s">
        <v>1744</v>
      </c>
      <c r="C803" s="77" t="s">
        <v>2460</v>
      </c>
      <c r="D803" s="92" t="s">
        <v>2575</v>
      </c>
      <c r="E803" s="135"/>
      <c r="F803" s="2">
        <v>517</v>
      </c>
      <c r="G803" s="89">
        <v>42991</v>
      </c>
      <c r="H803" s="79" t="s">
        <v>2698</v>
      </c>
      <c r="I803" s="135"/>
      <c r="J803" s="135" t="s">
        <v>26</v>
      </c>
      <c r="K803" s="135" t="s">
        <v>27</v>
      </c>
      <c r="L803" s="139"/>
      <c r="M803" s="77"/>
      <c r="N803" s="78"/>
      <c r="P803" s="79" t="str">
        <f>IF(COUNTIF(L803:O803,"=*")&gt;1,"Multiple", IF(L803="P","Surface",IF(M803="P", "Underground",IF(N803="P", "Placer", IF(O803="P", "Solution","")))))</f>
        <v/>
      </c>
      <c r="Q803" s="95" t="s">
        <v>2486</v>
      </c>
      <c r="R803" s="90" t="s">
        <v>2570</v>
      </c>
      <c r="S803" s="34"/>
      <c r="T803" s="26">
        <v>41.8915229415</v>
      </c>
      <c r="U803" s="27">
        <v>-106.64459926399999</v>
      </c>
      <c r="V803" s="141">
        <v>22</v>
      </c>
      <c r="W803" s="141">
        <v>82</v>
      </c>
      <c r="X803" s="142">
        <v>9</v>
      </c>
      <c r="Y803" s="143"/>
      <c r="Z803" s="135" t="s">
        <v>8</v>
      </c>
      <c r="AA803" s="87" t="s">
        <v>3206</v>
      </c>
      <c r="AB803" s="135" t="s">
        <v>808</v>
      </c>
      <c r="AC803" s="135"/>
      <c r="AD803" s="124" t="s">
        <v>2701</v>
      </c>
      <c r="AE803" s="125" t="s">
        <v>2702</v>
      </c>
      <c r="AF803" s="7" t="s">
        <v>1489</v>
      </c>
      <c r="AG803" s="2">
        <v>8</v>
      </c>
      <c r="AH803" s="6" t="s">
        <v>26</v>
      </c>
      <c r="AI803" s="6" t="s">
        <v>1515</v>
      </c>
      <c r="AJ803" s="78"/>
      <c r="AO803" s="91" t="s">
        <v>2528</v>
      </c>
      <c r="AQ803" s="141"/>
      <c r="AR803" s="107" t="s">
        <v>2570</v>
      </c>
      <c r="AS803" s="7" t="s">
        <v>1745</v>
      </c>
      <c r="AT803" s="7" t="s">
        <v>1745</v>
      </c>
      <c r="AU803" s="77">
        <v>1970</v>
      </c>
      <c r="AV803" s="77">
        <v>1977</v>
      </c>
      <c r="AW803" s="77"/>
      <c r="AX803" s="77"/>
      <c r="AY803" s="77"/>
      <c r="AZ803" s="77"/>
      <c r="BA803" s="77"/>
      <c r="BE803" s="186"/>
      <c r="BF803" s="92"/>
      <c r="BG803" s="78"/>
      <c r="BJ803" s="78"/>
      <c r="BN803" s="7" t="s">
        <v>2730</v>
      </c>
      <c r="BO803" s="139"/>
      <c r="BR803" s="17" t="s">
        <v>1746</v>
      </c>
      <c r="BU803" s="77">
        <v>11179</v>
      </c>
      <c r="BV803" s="77">
        <v>6.84</v>
      </c>
      <c r="BW803" s="77">
        <v>8.89</v>
      </c>
      <c r="BX803" s="77"/>
      <c r="BY803" s="77">
        <v>36.74</v>
      </c>
      <c r="BZ803" s="77">
        <v>47.53</v>
      </c>
      <c r="CA803" s="77" t="s">
        <v>888</v>
      </c>
      <c r="CB803" s="78"/>
    </row>
    <row r="804" spans="1:80" x14ac:dyDescent="0.25">
      <c r="A804" s="96">
        <f t="shared" si="43"/>
        <v>798</v>
      </c>
      <c r="B804" s="134" t="s">
        <v>1747</v>
      </c>
      <c r="D804" s="134" t="s">
        <v>2697</v>
      </c>
      <c r="E804" s="134" t="s">
        <v>2726</v>
      </c>
      <c r="F804" s="1">
        <f>F802+1</f>
        <v>518</v>
      </c>
      <c r="G804" s="86">
        <v>42991</v>
      </c>
      <c r="H804" s="87" t="s">
        <v>2698</v>
      </c>
      <c r="I804" s="134"/>
      <c r="J804" s="134" t="s">
        <v>26</v>
      </c>
      <c r="K804" s="134" t="s">
        <v>27</v>
      </c>
      <c r="L804" s="131" t="s">
        <v>2570</v>
      </c>
      <c r="N804" s="107"/>
      <c r="P804" s="87" t="str">
        <f>IF(COUNTIF(L804:O804,"=*")&gt;1,"Multiple", IF(L804="P","Surface",IF(M804="P", "Underground",IF(N804="P", "Placer", IF(O804="P", "Solution","")))))</f>
        <v>Surface</v>
      </c>
      <c r="Q804" s="95" t="s">
        <v>3181</v>
      </c>
      <c r="R804" s="93" t="s">
        <v>2570</v>
      </c>
      <c r="S804" s="33"/>
      <c r="T804" s="12">
        <v>41.891603680999999</v>
      </c>
      <c r="U804" s="13">
        <v>-106.62531597</v>
      </c>
      <c r="V804" s="136">
        <v>22</v>
      </c>
      <c r="W804" s="136">
        <v>82</v>
      </c>
      <c r="X804" s="137">
        <v>10</v>
      </c>
      <c r="Y804" s="138"/>
      <c r="Z804" s="134" t="s">
        <v>8</v>
      </c>
      <c r="AA804" s="87" t="s">
        <v>3206</v>
      </c>
      <c r="AB804" s="134" t="s">
        <v>80</v>
      </c>
      <c r="AC804" s="134"/>
      <c r="AD804" s="124" t="s">
        <v>2701</v>
      </c>
      <c r="AE804" s="125" t="s">
        <v>2702</v>
      </c>
      <c r="AF804" s="6" t="s">
        <v>1748</v>
      </c>
      <c r="AH804" s="6" t="s">
        <v>26</v>
      </c>
      <c r="AI804" s="6" t="s">
        <v>1515</v>
      </c>
      <c r="AJ804" s="107"/>
      <c r="AO804" s="88" t="s">
        <v>2528</v>
      </c>
      <c r="AQ804" s="136"/>
      <c r="AR804" s="107" t="s">
        <v>2570</v>
      </c>
      <c r="BE804" s="184"/>
      <c r="BG804" s="107"/>
      <c r="BJ804" s="107"/>
      <c r="BN804" s="6" t="s">
        <v>2731</v>
      </c>
      <c r="BO804" s="131"/>
      <c r="BU804" s="76"/>
      <c r="BV804" s="76"/>
      <c r="BW804" s="76"/>
      <c r="BX804" s="76"/>
      <c r="BY804" s="76"/>
      <c r="BZ804" s="76"/>
      <c r="CA804" s="76"/>
      <c r="CB804" s="107"/>
    </row>
    <row r="805" spans="1:80" x14ac:dyDescent="0.25">
      <c r="A805" s="96">
        <f t="shared" si="43"/>
        <v>799</v>
      </c>
      <c r="B805" s="134" t="s">
        <v>520</v>
      </c>
      <c r="D805" s="134" t="s">
        <v>2697</v>
      </c>
      <c r="E805" s="134" t="s">
        <v>2726</v>
      </c>
      <c r="F805" s="1">
        <f t="shared" si="42"/>
        <v>519</v>
      </c>
      <c r="G805" s="86">
        <v>42991</v>
      </c>
      <c r="H805" s="87" t="s">
        <v>2698</v>
      </c>
      <c r="I805" s="134"/>
      <c r="J805" s="134" t="s">
        <v>15</v>
      </c>
      <c r="K805" s="134" t="s">
        <v>16</v>
      </c>
      <c r="L805" s="131" t="s">
        <v>2570</v>
      </c>
      <c r="N805" s="107"/>
      <c r="P805" s="87" t="str">
        <f>IF(COUNTIF(L805:O805,"=*")&gt;1,"Multiple", IF(L805="P","Surface",IF(M805="P", "Underground",IF(N805="P", "Placer", IF(O805="P", "Solution","")))))</f>
        <v>Surface</v>
      </c>
      <c r="Q805" s="95" t="s">
        <v>3181</v>
      </c>
      <c r="R805" s="93" t="s">
        <v>2570</v>
      </c>
      <c r="S805" s="33"/>
      <c r="T805" s="12">
        <v>44.915677542799997</v>
      </c>
      <c r="U805" s="13">
        <v>-107.080201804</v>
      </c>
      <c r="V805" s="144">
        <v>57</v>
      </c>
      <c r="W805" s="144">
        <v>85</v>
      </c>
      <c r="X805" s="137">
        <v>14</v>
      </c>
      <c r="Y805" s="138"/>
      <c r="Z805" s="134" t="s">
        <v>15</v>
      </c>
      <c r="AA805" s="87" t="s">
        <v>3205</v>
      </c>
      <c r="AB805" s="134" t="s">
        <v>80</v>
      </c>
      <c r="AC805" s="134" t="s">
        <v>7</v>
      </c>
      <c r="AD805" s="124" t="s">
        <v>2701</v>
      </c>
      <c r="AE805" s="125" t="s">
        <v>2702</v>
      </c>
      <c r="AF805" s="6" t="s">
        <v>1659</v>
      </c>
      <c r="AH805" s="6" t="s">
        <v>899</v>
      </c>
      <c r="AI805" s="6" t="s">
        <v>836</v>
      </c>
      <c r="AJ805" s="107"/>
      <c r="AO805" s="88" t="s">
        <v>2528</v>
      </c>
      <c r="AQ805" s="136"/>
      <c r="AR805" s="107" t="s">
        <v>2570</v>
      </c>
      <c r="AS805" s="6" t="s">
        <v>1750</v>
      </c>
      <c r="AT805" s="6" t="s">
        <v>1750</v>
      </c>
      <c r="AU805" s="76">
        <v>1909</v>
      </c>
      <c r="AV805" s="76">
        <v>1942</v>
      </c>
      <c r="BA805" s="76">
        <v>1942</v>
      </c>
      <c r="BE805" s="197">
        <v>8251</v>
      </c>
      <c r="BF805" s="97"/>
      <c r="BG805" s="107"/>
      <c r="BJ805" s="107"/>
      <c r="BM805" s="1" t="s">
        <v>2705</v>
      </c>
      <c r="BN805" s="6" t="s">
        <v>2308</v>
      </c>
      <c r="BO805" s="131" t="s">
        <v>3120</v>
      </c>
      <c r="BR805" s="15" t="s">
        <v>1749</v>
      </c>
      <c r="BU805" s="76"/>
      <c r="BV805" s="76"/>
      <c r="BW805" s="76"/>
      <c r="BX805" s="76"/>
      <c r="BY805" s="76"/>
      <c r="BZ805" s="76"/>
      <c r="CA805" s="76"/>
      <c r="CB805" s="107"/>
    </row>
    <row r="806" spans="1:80" x14ac:dyDescent="0.25">
      <c r="A806" s="96">
        <f t="shared" si="43"/>
        <v>800</v>
      </c>
      <c r="B806" s="134" t="s">
        <v>521</v>
      </c>
      <c r="D806" s="134" t="s">
        <v>2697</v>
      </c>
      <c r="E806" s="134" t="s">
        <v>2726</v>
      </c>
      <c r="F806" s="1">
        <f t="shared" si="42"/>
        <v>520</v>
      </c>
      <c r="G806" s="86">
        <v>42991</v>
      </c>
      <c r="H806" s="87" t="s">
        <v>2698</v>
      </c>
      <c r="I806" s="134"/>
      <c r="J806" s="134" t="s">
        <v>77</v>
      </c>
      <c r="K806" s="134" t="s">
        <v>522</v>
      </c>
      <c r="L806" s="87"/>
      <c r="M806" s="131" t="s">
        <v>2570</v>
      </c>
      <c r="N806" s="107"/>
      <c r="P806" s="87" t="str">
        <f>IF(COUNTIF(L806:O806,"=*")&gt;1,"Multiple", IF(L806="P","Surface",IF(M806="P", "Underground",IF(N806="P", "Placer", IF(O806="P", "Solution","")))))</f>
        <v>Underground</v>
      </c>
      <c r="Q806" s="95" t="s">
        <v>2768</v>
      </c>
      <c r="R806" s="93" t="s">
        <v>2570</v>
      </c>
      <c r="S806" s="33"/>
      <c r="T806" s="12">
        <v>41.476746502700003</v>
      </c>
      <c r="U806" s="13">
        <v>-107.53674802</v>
      </c>
      <c r="V806" s="144">
        <v>17</v>
      </c>
      <c r="W806" s="144">
        <v>90</v>
      </c>
      <c r="X806" s="137">
        <v>4</v>
      </c>
      <c r="Y806" s="138"/>
      <c r="Z806" s="134" t="s">
        <v>8</v>
      </c>
      <c r="AA806" s="87" t="s">
        <v>3205</v>
      </c>
      <c r="AB806" s="134" t="s">
        <v>5</v>
      </c>
      <c r="AC806" s="134" t="s">
        <v>7</v>
      </c>
      <c r="AD806" s="124" t="s">
        <v>2701</v>
      </c>
      <c r="AE806" s="125" t="s">
        <v>2702</v>
      </c>
      <c r="AG806" s="1">
        <v>11</v>
      </c>
      <c r="AH806" s="6" t="s">
        <v>831</v>
      </c>
      <c r="AI806" s="6" t="s">
        <v>846</v>
      </c>
      <c r="AJ806" s="107"/>
      <c r="AM806" s="227"/>
      <c r="AN806" s="227"/>
      <c r="AO806" s="88" t="s">
        <v>2528</v>
      </c>
      <c r="AP806" s="227"/>
      <c r="AQ806" s="136"/>
      <c r="AR806" s="107" t="s">
        <v>2570</v>
      </c>
      <c r="BE806" s="184"/>
      <c r="BG806" s="107"/>
      <c r="BJ806" s="107"/>
      <c r="BO806" s="131" t="s">
        <v>3111</v>
      </c>
      <c r="BU806" s="220"/>
      <c r="BV806" s="220"/>
      <c r="BW806" s="220"/>
      <c r="BX806" s="220"/>
      <c r="BY806" s="220"/>
      <c r="BZ806" s="220"/>
      <c r="CA806" s="76"/>
      <c r="CB806" s="107"/>
    </row>
    <row r="807" spans="1:80" s="2" customFormat="1" x14ac:dyDescent="0.25">
      <c r="A807" s="96">
        <f t="shared" si="43"/>
        <v>801</v>
      </c>
      <c r="B807" s="135" t="s">
        <v>521</v>
      </c>
      <c r="C807" s="77" t="s">
        <v>1751</v>
      </c>
      <c r="D807" s="92" t="s">
        <v>2575</v>
      </c>
      <c r="E807" s="135"/>
      <c r="F807" s="2">
        <v>520</v>
      </c>
      <c r="G807" s="89">
        <v>42991</v>
      </c>
      <c r="H807" s="79" t="s">
        <v>2698</v>
      </c>
      <c r="I807" s="135"/>
      <c r="J807" s="135" t="s">
        <v>77</v>
      </c>
      <c r="K807" s="135" t="s">
        <v>522</v>
      </c>
      <c r="L807" s="79"/>
      <c r="M807" s="139"/>
      <c r="N807" s="78"/>
      <c r="P807" s="79" t="str">
        <f>IF(COUNTIF(L807:O807,"=*")&gt;1,"Multiple", IF(L807="P","Surface",IF(M807="P", "Underground",IF(N807="P", "Placer", IF(O807="P", "Solution","")))))</f>
        <v/>
      </c>
      <c r="Q807" s="95" t="s">
        <v>2486</v>
      </c>
      <c r="R807" s="90" t="s">
        <v>2570</v>
      </c>
      <c r="S807" s="34"/>
      <c r="T807" s="26">
        <v>41.476746502700003</v>
      </c>
      <c r="U807" s="27">
        <v>-107.53674802</v>
      </c>
      <c r="V807" s="145">
        <v>17</v>
      </c>
      <c r="W807" s="145">
        <v>90</v>
      </c>
      <c r="X807" s="142">
        <v>4</v>
      </c>
      <c r="Y807" s="143"/>
      <c r="Z807" s="135" t="s">
        <v>8</v>
      </c>
      <c r="AA807" s="87" t="s">
        <v>3205</v>
      </c>
      <c r="AB807" s="135" t="s">
        <v>5</v>
      </c>
      <c r="AC807" s="135" t="s">
        <v>7</v>
      </c>
      <c r="AD807" s="124" t="s">
        <v>2701</v>
      </c>
      <c r="AE807" s="125" t="s">
        <v>2702</v>
      </c>
      <c r="AF807" s="7"/>
      <c r="AG807" s="2">
        <v>11</v>
      </c>
      <c r="AH807" s="6" t="s">
        <v>831</v>
      </c>
      <c r="AI807" s="6" t="s">
        <v>846</v>
      </c>
      <c r="AJ807" s="78"/>
      <c r="AM807" s="229"/>
      <c r="AN807" s="229"/>
      <c r="AO807" s="91" t="s">
        <v>2528</v>
      </c>
      <c r="AP807" s="229"/>
      <c r="AQ807" s="141"/>
      <c r="AR807" s="107" t="s">
        <v>2570</v>
      </c>
      <c r="AS807" s="7"/>
      <c r="AT807" s="7"/>
      <c r="AU807" s="77"/>
      <c r="AV807" s="77"/>
      <c r="AW807" s="77"/>
      <c r="AX807" s="77"/>
      <c r="AY807" s="77"/>
      <c r="AZ807" s="77"/>
      <c r="BA807" s="77"/>
      <c r="BE807" s="186"/>
      <c r="BG807" s="78"/>
      <c r="BJ807" s="78"/>
      <c r="BN807" s="7"/>
      <c r="BO807" s="131" t="s">
        <v>3111</v>
      </c>
      <c r="BU807" s="221">
        <v>10339</v>
      </c>
      <c r="BV807" s="221">
        <v>8.69</v>
      </c>
      <c r="BW807" s="221">
        <v>13.62</v>
      </c>
      <c r="BX807" s="221">
        <v>1.44</v>
      </c>
      <c r="BY807" s="221">
        <v>34.549999999999997</v>
      </c>
      <c r="BZ807" s="221">
        <v>43.14</v>
      </c>
      <c r="CA807" s="77" t="s">
        <v>841</v>
      </c>
      <c r="CB807" s="78"/>
    </row>
    <row r="808" spans="1:80" x14ac:dyDescent="0.25">
      <c r="A808" s="96">
        <f t="shared" si="43"/>
        <v>802</v>
      </c>
      <c r="B808" s="134" t="s">
        <v>1752</v>
      </c>
      <c r="D808" s="134" t="s">
        <v>2697</v>
      </c>
      <c r="E808" s="134" t="s">
        <v>2726</v>
      </c>
      <c r="F808" s="1">
        <f t="shared" ref="F808:F814" si="45">F806+1</f>
        <v>521</v>
      </c>
      <c r="G808" s="86">
        <v>42991</v>
      </c>
      <c r="H808" s="87" t="s">
        <v>2698</v>
      </c>
      <c r="I808" s="134"/>
      <c r="J808" s="134" t="s">
        <v>31</v>
      </c>
      <c r="K808" s="134" t="s">
        <v>16</v>
      </c>
      <c r="L808" s="131" t="s">
        <v>2570</v>
      </c>
      <c r="N808" s="107"/>
      <c r="P808" s="87" t="str">
        <f>IF(COUNTIF(L808:O808,"=*")&gt;1,"Multiple", IF(L808="P","Surface",IF(M808="P", "Underground",IF(N808="P", "Placer", IF(O808="P", "Solution","")))))</f>
        <v>Surface</v>
      </c>
      <c r="Q808" s="95" t="s">
        <v>3181</v>
      </c>
      <c r="R808" s="93" t="s">
        <v>2570</v>
      </c>
      <c r="S808" s="33"/>
      <c r="T808" s="12">
        <v>43.5415152773</v>
      </c>
      <c r="U808" s="13">
        <v>-105.252259311</v>
      </c>
      <c r="V808" s="136">
        <v>41</v>
      </c>
      <c r="W808" s="136">
        <v>70</v>
      </c>
      <c r="X808" s="137">
        <v>10</v>
      </c>
      <c r="Y808" s="138"/>
      <c r="Z808" s="134" t="s">
        <v>30</v>
      </c>
      <c r="AA808" s="87" t="s">
        <v>3205</v>
      </c>
      <c r="AB808" s="134" t="s">
        <v>80</v>
      </c>
      <c r="AC808" s="134" t="s">
        <v>1755</v>
      </c>
      <c r="AD808" s="124" t="s">
        <v>2701</v>
      </c>
      <c r="AE808" s="125" t="s">
        <v>2702</v>
      </c>
      <c r="AF808" s="6" t="s">
        <v>1753</v>
      </c>
      <c r="AG808" s="1">
        <v>52</v>
      </c>
      <c r="AH808" s="6" t="s">
        <v>806</v>
      </c>
      <c r="AI808" s="6" t="s">
        <v>836</v>
      </c>
      <c r="AJ808" s="107"/>
      <c r="AO808" s="88" t="s">
        <v>2528</v>
      </c>
      <c r="AQ808" s="136"/>
      <c r="AR808" s="107" t="s">
        <v>2570</v>
      </c>
      <c r="AS808" s="6" t="s">
        <v>1754</v>
      </c>
      <c r="AT808" s="6" t="s">
        <v>1754</v>
      </c>
      <c r="AU808" s="76">
        <v>1985</v>
      </c>
      <c r="AV808" s="76">
        <v>1998</v>
      </c>
      <c r="BA808" s="76">
        <v>1998</v>
      </c>
      <c r="BE808" s="191">
        <v>199867841</v>
      </c>
      <c r="BF808" s="97"/>
      <c r="BG808" s="107"/>
      <c r="BJ808" s="107"/>
      <c r="BM808" s="1" t="s">
        <v>2705</v>
      </c>
      <c r="BN808" s="6" t="s">
        <v>2719</v>
      </c>
      <c r="BO808" s="131" t="s">
        <v>2957</v>
      </c>
      <c r="BU808" s="76"/>
      <c r="BV808" s="76"/>
      <c r="BW808" s="76"/>
      <c r="BX808" s="76"/>
      <c r="BY808" s="76"/>
      <c r="BZ808" s="76"/>
      <c r="CA808" s="76"/>
      <c r="CB808" s="107"/>
    </row>
    <row r="809" spans="1:80" s="2" customFormat="1" x14ac:dyDescent="0.25">
      <c r="A809" s="96">
        <f t="shared" si="43"/>
        <v>803</v>
      </c>
      <c r="B809" s="135" t="s">
        <v>1752</v>
      </c>
      <c r="C809" s="77" t="s">
        <v>2460</v>
      </c>
      <c r="D809" s="92" t="s">
        <v>2575</v>
      </c>
      <c r="E809" s="135"/>
      <c r="F809" s="2">
        <f t="shared" si="45"/>
        <v>521</v>
      </c>
      <c r="G809" s="89">
        <v>42991</v>
      </c>
      <c r="H809" s="79" t="s">
        <v>2698</v>
      </c>
      <c r="I809" s="135"/>
      <c r="J809" s="135" t="s">
        <v>31</v>
      </c>
      <c r="K809" s="135" t="s">
        <v>16</v>
      </c>
      <c r="L809" s="139"/>
      <c r="M809" s="77"/>
      <c r="N809" s="78"/>
      <c r="P809" s="79" t="str">
        <f>IF(COUNTIF(L809:O809,"=*")&gt;1,"Multiple", IF(L809="P","Surface",IF(M809="P", "Underground",IF(N809="P", "Placer", IF(O809="P", "Solution","")))))</f>
        <v/>
      </c>
      <c r="Q809" s="95" t="s">
        <v>2486</v>
      </c>
      <c r="R809" s="90" t="s">
        <v>2570</v>
      </c>
      <c r="S809" s="34"/>
      <c r="T809" s="26">
        <v>43.5415152773</v>
      </c>
      <c r="U809" s="27">
        <v>-105.252259311</v>
      </c>
      <c r="V809" s="141">
        <v>41</v>
      </c>
      <c r="W809" s="141">
        <v>70</v>
      </c>
      <c r="X809" s="142">
        <v>10</v>
      </c>
      <c r="Y809" s="143"/>
      <c r="Z809" s="135" t="s">
        <v>30</v>
      </c>
      <c r="AA809" s="87" t="s">
        <v>3205</v>
      </c>
      <c r="AB809" s="135" t="s">
        <v>80</v>
      </c>
      <c r="AC809" s="135" t="s">
        <v>1755</v>
      </c>
      <c r="AD809" s="124" t="s">
        <v>2701</v>
      </c>
      <c r="AE809" s="125" t="s">
        <v>2702</v>
      </c>
      <c r="AF809" s="7" t="s">
        <v>1753</v>
      </c>
      <c r="AG809" s="2">
        <v>52</v>
      </c>
      <c r="AH809" s="6" t="s">
        <v>806</v>
      </c>
      <c r="AI809" s="6" t="s">
        <v>836</v>
      </c>
      <c r="AJ809" s="78"/>
      <c r="AO809" s="91" t="s">
        <v>2528</v>
      </c>
      <c r="AQ809" s="141"/>
      <c r="AR809" s="107" t="s">
        <v>2570</v>
      </c>
      <c r="AS809" s="7" t="s">
        <v>1754</v>
      </c>
      <c r="AT809" s="7" t="s">
        <v>1754</v>
      </c>
      <c r="AU809" s="77">
        <v>1985</v>
      </c>
      <c r="AV809" s="77">
        <v>1998</v>
      </c>
      <c r="AW809" s="77"/>
      <c r="AX809" s="77"/>
      <c r="AY809" s="77"/>
      <c r="AZ809" s="77"/>
      <c r="BA809" s="77">
        <v>1998</v>
      </c>
      <c r="BE809" s="198"/>
      <c r="BF809" s="92"/>
      <c r="BG809" s="78"/>
      <c r="BJ809" s="78"/>
      <c r="BN809" s="7" t="s">
        <v>2719</v>
      </c>
      <c r="BO809" s="131" t="s">
        <v>2957</v>
      </c>
      <c r="BP809" s="2" t="s">
        <v>807</v>
      </c>
      <c r="BU809" s="77">
        <v>8449</v>
      </c>
      <c r="BV809" s="77">
        <v>5.58</v>
      </c>
      <c r="BW809" s="77">
        <v>28</v>
      </c>
      <c r="BX809" s="77">
        <v>0.32</v>
      </c>
      <c r="BY809" s="77">
        <v>32.71</v>
      </c>
      <c r="BZ809" s="77">
        <v>33.71</v>
      </c>
      <c r="CA809" s="77" t="s">
        <v>854</v>
      </c>
      <c r="CB809" s="78"/>
    </row>
    <row r="810" spans="1:80" x14ac:dyDescent="0.25">
      <c r="A810" s="96">
        <f t="shared" si="43"/>
        <v>804</v>
      </c>
      <c r="B810" s="134" t="s">
        <v>523</v>
      </c>
      <c r="D810" s="134" t="s">
        <v>2697</v>
      </c>
      <c r="E810" s="134" t="s">
        <v>2726</v>
      </c>
      <c r="F810" s="1">
        <f t="shared" si="45"/>
        <v>522</v>
      </c>
      <c r="G810" s="86">
        <v>42991</v>
      </c>
      <c r="H810" s="87" t="s">
        <v>2698</v>
      </c>
      <c r="I810" s="134"/>
      <c r="J810" s="134" t="s">
        <v>73</v>
      </c>
      <c r="K810" s="134" t="s">
        <v>74</v>
      </c>
      <c r="L810" s="87"/>
      <c r="M810" s="131" t="s">
        <v>2570</v>
      </c>
      <c r="N810" s="107"/>
      <c r="P810" s="87" t="str">
        <f>IF(COUNTIF(L810:O810,"=*")&gt;1,"Multiple", IF(L810="P","Surface",IF(M810="P", "Underground",IF(N810="P", "Placer", IF(O810="P", "Solution","")))))</f>
        <v>Underground</v>
      </c>
      <c r="Q810" s="95" t="s">
        <v>11</v>
      </c>
      <c r="R810" s="93" t="s">
        <v>2570</v>
      </c>
      <c r="S810" s="33"/>
      <c r="T810" s="12">
        <v>41.707811251800003</v>
      </c>
      <c r="U810" s="13">
        <v>-105.974619664</v>
      </c>
      <c r="V810" s="144">
        <v>20</v>
      </c>
      <c r="W810" s="144">
        <v>76</v>
      </c>
      <c r="X810" s="137">
        <v>18</v>
      </c>
      <c r="Y810" s="138"/>
      <c r="Z810" s="134" t="s">
        <v>72</v>
      </c>
      <c r="AA810" s="87" t="s">
        <v>3205</v>
      </c>
      <c r="AB810" s="134" t="s">
        <v>22</v>
      </c>
      <c r="AC810" s="134" t="s">
        <v>7</v>
      </c>
      <c r="AD810" s="124" t="s">
        <v>2701</v>
      </c>
      <c r="AE810" s="125" t="s">
        <v>2702</v>
      </c>
      <c r="AG810" s="1">
        <v>10</v>
      </c>
      <c r="AH810" s="6" t="s">
        <v>831</v>
      </c>
      <c r="AI810" s="6" t="s">
        <v>846</v>
      </c>
      <c r="AJ810" s="107"/>
      <c r="AO810" s="88" t="s">
        <v>2528</v>
      </c>
      <c r="AQ810" s="136"/>
      <c r="AR810" s="107" t="s">
        <v>2570</v>
      </c>
      <c r="BE810" s="197"/>
      <c r="BG810" s="107"/>
      <c r="BJ810" s="107"/>
      <c r="BO810" s="131" t="s">
        <v>2785</v>
      </c>
      <c r="BU810" s="76"/>
      <c r="BV810" s="76"/>
      <c r="BW810" s="76"/>
      <c r="BX810" s="76"/>
      <c r="BY810" s="76"/>
      <c r="BZ810" s="76"/>
      <c r="CA810" s="76"/>
      <c r="CB810" s="107"/>
    </row>
    <row r="811" spans="1:80" s="2" customFormat="1" x14ac:dyDescent="0.25">
      <c r="A811" s="96">
        <f t="shared" si="43"/>
        <v>805</v>
      </c>
      <c r="B811" s="135" t="s">
        <v>523</v>
      </c>
      <c r="C811" s="77" t="s">
        <v>1756</v>
      </c>
      <c r="D811" s="92" t="s">
        <v>2575</v>
      </c>
      <c r="E811" s="135"/>
      <c r="F811" s="2">
        <f t="shared" si="45"/>
        <v>522</v>
      </c>
      <c r="G811" s="89">
        <v>42991</v>
      </c>
      <c r="H811" s="79" t="s">
        <v>2698</v>
      </c>
      <c r="I811" s="135"/>
      <c r="J811" s="135" t="s">
        <v>73</v>
      </c>
      <c r="K811" s="135" t="s">
        <v>74</v>
      </c>
      <c r="L811" s="79"/>
      <c r="M811" s="139"/>
      <c r="N811" s="78"/>
      <c r="P811" s="79" t="str">
        <f>IF(COUNTIF(L811:O811,"=*")&gt;1,"Multiple", IF(L811="P","Surface",IF(M811="P", "Underground",IF(N811="P", "Placer", IF(O811="P", "Solution","")))))</f>
        <v/>
      </c>
      <c r="Q811" s="95" t="s">
        <v>2486</v>
      </c>
      <c r="R811" s="90" t="s">
        <v>2570</v>
      </c>
      <c r="S811" s="34"/>
      <c r="T811" s="26">
        <v>41.707811251800003</v>
      </c>
      <c r="U811" s="27">
        <v>-105.974619664</v>
      </c>
      <c r="V811" s="145">
        <v>20</v>
      </c>
      <c r="W811" s="145">
        <v>76</v>
      </c>
      <c r="X811" s="142">
        <v>18</v>
      </c>
      <c r="Y811" s="143"/>
      <c r="Z811" s="135" t="s">
        <v>72</v>
      </c>
      <c r="AA811" s="87" t="s">
        <v>3205</v>
      </c>
      <c r="AB811" s="135" t="s">
        <v>22</v>
      </c>
      <c r="AC811" s="135" t="s">
        <v>7</v>
      </c>
      <c r="AD811" s="124" t="s">
        <v>2701</v>
      </c>
      <c r="AE811" s="125" t="s">
        <v>2702</v>
      </c>
      <c r="AF811" s="7"/>
      <c r="AG811" s="2">
        <v>10</v>
      </c>
      <c r="AH811" s="6" t="s">
        <v>831</v>
      </c>
      <c r="AI811" s="6" t="s">
        <v>846</v>
      </c>
      <c r="AJ811" s="78"/>
      <c r="AO811" s="91" t="s">
        <v>2528</v>
      </c>
      <c r="AQ811" s="141"/>
      <c r="AR811" s="107" t="s">
        <v>2570</v>
      </c>
      <c r="AS811" s="7"/>
      <c r="AT811" s="7"/>
      <c r="AU811" s="77"/>
      <c r="AV811" s="77"/>
      <c r="AW811" s="77"/>
      <c r="AX811" s="77"/>
      <c r="AY811" s="77"/>
      <c r="AZ811" s="77"/>
      <c r="BA811" s="77"/>
      <c r="BE811" s="199"/>
      <c r="BG811" s="78"/>
      <c r="BJ811" s="78"/>
      <c r="BN811" s="7"/>
      <c r="BO811" s="139" t="s">
        <v>2785</v>
      </c>
      <c r="BU811" s="77">
        <v>8480</v>
      </c>
      <c r="BV811" s="77">
        <v>13.2</v>
      </c>
      <c r="BW811" s="77">
        <v>20.5</v>
      </c>
      <c r="BX811" s="77">
        <v>0.6</v>
      </c>
      <c r="BY811" s="77">
        <v>29.3</v>
      </c>
      <c r="BZ811" s="77">
        <v>37</v>
      </c>
      <c r="CA811" s="77" t="s">
        <v>854</v>
      </c>
      <c r="CB811" s="78"/>
    </row>
    <row r="812" spans="1:80" x14ac:dyDescent="0.25">
      <c r="A812" s="96">
        <f t="shared" si="43"/>
        <v>806</v>
      </c>
      <c r="B812" s="134" t="s">
        <v>524</v>
      </c>
      <c r="D812" s="134" t="s">
        <v>2697</v>
      </c>
      <c r="E812" s="134" t="s">
        <v>2726</v>
      </c>
      <c r="F812" s="1">
        <f t="shared" si="45"/>
        <v>523</v>
      </c>
      <c r="G812" s="86">
        <v>42991</v>
      </c>
      <c r="H812" s="87" t="s">
        <v>2698</v>
      </c>
      <c r="I812" s="134"/>
      <c r="J812" s="134" t="s">
        <v>26</v>
      </c>
      <c r="K812" s="134" t="s">
        <v>27</v>
      </c>
      <c r="L812" s="87"/>
      <c r="M812" s="131" t="s">
        <v>2570</v>
      </c>
      <c r="N812" s="107"/>
      <c r="P812" s="87" t="str">
        <f>IF(COUNTIF(L812:O812,"=*")&gt;1,"Multiple", IF(L812="P","Surface",IF(M812="P", "Underground",IF(N812="P", "Placer", IF(O812="P", "Solution","")))))</f>
        <v>Underground</v>
      </c>
      <c r="Q812" s="95" t="s">
        <v>11</v>
      </c>
      <c r="R812" s="93" t="s">
        <v>2570</v>
      </c>
      <c r="S812" s="33"/>
      <c r="T812" s="12">
        <v>42.006951179399998</v>
      </c>
      <c r="U812" s="13">
        <v>-106.53016437799999</v>
      </c>
      <c r="V812" s="144">
        <v>24</v>
      </c>
      <c r="W812" s="144">
        <v>81</v>
      </c>
      <c r="X812" s="137">
        <v>33</v>
      </c>
      <c r="Y812" s="138"/>
      <c r="Z812" s="134" t="s">
        <v>8</v>
      </c>
      <c r="AA812" s="87" t="s">
        <v>3205</v>
      </c>
      <c r="AB812" s="134" t="s">
        <v>22</v>
      </c>
      <c r="AC812" s="134" t="s">
        <v>7</v>
      </c>
      <c r="AD812" s="124" t="s">
        <v>2701</v>
      </c>
      <c r="AE812" s="125" t="s">
        <v>2702</v>
      </c>
      <c r="AG812" s="1">
        <v>4</v>
      </c>
      <c r="AH812" s="6" t="s">
        <v>26</v>
      </c>
      <c r="AI812" s="6" t="s">
        <v>1515</v>
      </c>
      <c r="AJ812" s="107"/>
      <c r="AM812" s="227"/>
      <c r="AN812" s="227"/>
      <c r="AO812" s="88" t="s">
        <v>2528</v>
      </c>
      <c r="AP812" s="227"/>
      <c r="AQ812" s="136"/>
      <c r="AR812" s="107" t="s">
        <v>2570</v>
      </c>
      <c r="BE812" s="184"/>
      <c r="BG812" s="107"/>
      <c r="BJ812" s="107"/>
      <c r="BN812" s="6" t="s">
        <v>1599</v>
      </c>
      <c r="BO812" s="131" t="s">
        <v>2865</v>
      </c>
      <c r="BU812" s="220"/>
      <c r="BV812" s="220"/>
      <c r="BW812" s="220"/>
      <c r="BX812" s="220"/>
      <c r="BY812" s="220"/>
      <c r="BZ812" s="220"/>
      <c r="CA812" s="220"/>
      <c r="CB812" s="107"/>
    </row>
    <row r="813" spans="1:80" s="2" customFormat="1" x14ac:dyDescent="0.25">
      <c r="A813" s="96">
        <f t="shared" si="43"/>
        <v>807</v>
      </c>
      <c r="B813" s="135" t="s">
        <v>524</v>
      </c>
      <c r="C813" s="77" t="s">
        <v>1757</v>
      </c>
      <c r="D813" s="92" t="s">
        <v>2575</v>
      </c>
      <c r="E813" s="135"/>
      <c r="F813" s="2">
        <f t="shared" si="45"/>
        <v>523</v>
      </c>
      <c r="G813" s="89">
        <v>42991</v>
      </c>
      <c r="H813" s="79" t="s">
        <v>2698</v>
      </c>
      <c r="I813" s="135"/>
      <c r="J813" s="135" t="s">
        <v>26</v>
      </c>
      <c r="K813" s="135" t="s">
        <v>27</v>
      </c>
      <c r="L813" s="79"/>
      <c r="M813" s="139"/>
      <c r="N813" s="78"/>
      <c r="P813" s="79" t="str">
        <f>IF(COUNTIF(L813:O813,"=*")&gt;1,"Multiple", IF(L813="P","Surface",IF(M813="P", "Underground",IF(N813="P", "Placer", IF(O813="P", "Solution","")))))</f>
        <v/>
      </c>
      <c r="Q813" s="95" t="s">
        <v>2486</v>
      </c>
      <c r="R813" s="90" t="s">
        <v>2570</v>
      </c>
      <c r="S813" s="34"/>
      <c r="T813" s="26">
        <v>42.006951179399998</v>
      </c>
      <c r="U813" s="27">
        <v>-106.53016437799999</v>
      </c>
      <c r="V813" s="145">
        <v>24</v>
      </c>
      <c r="W813" s="145">
        <v>81</v>
      </c>
      <c r="X813" s="142">
        <v>33</v>
      </c>
      <c r="Y813" s="143"/>
      <c r="Z813" s="135" t="s">
        <v>8</v>
      </c>
      <c r="AA813" s="87" t="s">
        <v>3205</v>
      </c>
      <c r="AB813" s="135" t="s">
        <v>22</v>
      </c>
      <c r="AC813" s="135" t="s">
        <v>7</v>
      </c>
      <c r="AD813" s="124" t="s">
        <v>2701</v>
      </c>
      <c r="AE813" s="125" t="s">
        <v>2702</v>
      </c>
      <c r="AF813" s="7"/>
      <c r="AG813" s="2">
        <v>4</v>
      </c>
      <c r="AH813" s="6" t="s">
        <v>26</v>
      </c>
      <c r="AI813" s="6" t="s">
        <v>1515</v>
      </c>
      <c r="AJ813" s="78"/>
      <c r="AM813" s="229"/>
      <c r="AN813" s="229"/>
      <c r="AO813" s="91" t="s">
        <v>2528</v>
      </c>
      <c r="AP813" s="229"/>
      <c r="AQ813" s="141"/>
      <c r="AR813" s="107" t="s">
        <v>2570</v>
      </c>
      <c r="AS813" s="7"/>
      <c r="AT813" s="7"/>
      <c r="AU813" s="77"/>
      <c r="AV813" s="77"/>
      <c r="AW813" s="77"/>
      <c r="AX813" s="77"/>
      <c r="AY813" s="77"/>
      <c r="AZ813" s="77"/>
      <c r="BA813" s="77"/>
      <c r="BE813" s="186"/>
      <c r="BG813" s="78"/>
      <c r="BJ813" s="78"/>
      <c r="BN813" s="7" t="s">
        <v>1599</v>
      </c>
      <c r="BO813" s="131" t="s">
        <v>2865</v>
      </c>
      <c r="BU813" s="221"/>
      <c r="BV813" s="221">
        <v>6.41</v>
      </c>
      <c r="BW813" s="221">
        <v>12.33</v>
      </c>
      <c r="BX813" s="221">
        <v>2.78</v>
      </c>
      <c r="BY813" s="221">
        <v>35.049999999999997</v>
      </c>
      <c r="BZ813" s="221">
        <v>46.21</v>
      </c>
      <c r="CA813" s="221" t="s">
        <v>830</v>
      </c>
      <c r="CB813" s="78"/>
    </row>
    <row r="814" spans="1:80" x14ac:dyDescent="0.25">
      <c r="A814" s="96">
        <f t="shared" si="43"/>
        <v>808</v>
      </c>
      <c r="B814" s="134" t="s">
        <v>525</v>
      </c>
      <c r="D814" s="134" t="s">
        <v>2697</v>
      </c>
      <c r="E814" s="134" t="s">
        <v>2726</v>
      </c>
      <c r="F814" s="1">
        <f t="shared" si="45"/>
        <v>524</v>
      </c>
      <c r="G814" s="86">
        <v>42991</v>
      </c>
      <c r="H814" s="87" t="s">
        <v>2698</v>
      </c>
      <c r="I814" s="134" t="s">
        <v>717</v>
      </c>
      <c r="J814" s="134" t="s">
        <v>48</v>
      </c>
      <c r="K814" s="134" t="s">
        <v>24</v>
      </c>
      <c r="L814" s="87"/>
      <c r="M814" s="131" t="s">
        <v>2570</v>
      </c>
      <c r="N814" s="107"/>
      <c r="P814" s="87" t="str">
        <f>IF(COUNTIF(L814:O814,"=*")&gt;1,"Multiple", IF(L814="P","Surface",IF(M814="P", "Underground",IF(N814="P", "Placer", IF(O814="P", "Solution","")))))</f>
        <v>Underground</v>
      </c>
      <c r="Q814" s="95" t="s">
        <v>11</v>
      </c>
      <c r="R814" s="93" t="s">
        <v>2570</v>
      </c>
      <c r="S814" s="33"/>
      <c r="T814" s="12">
        <v>41.5536007185</v>
      </c>
      <c r="U814" s="13">
        <v>-109.28029627799999</v>
      </c>
      <c r="V814" s="144">
        <v>18</v>
      </c>
      <c r="W814" s="144">
        <v>105</v>
      </c>
      <c r="X814" s="137">
        <v>8</v>
      </c>
      <c r="Y814" s="138"/>
      <c r="Z814" s="134" t="s">
        <v>23</v>
      </c>
      <c r="AA814" s="87" t="s">
        <v>3206</v>
      </c>
      <c r="AB814" s="134" t="s">
        <v>22</v>
      </c>
      <c r="AC814" s="134" t="s">
        <v>7</v>
      </c>
      <c r="AD814" s="124" t="s">
        <v>2701</v>
      </c>
      <c r="AE814" s="125" t="s">
        <v>2702</v>
      </c>
      <c r="AF814" s="6" t="s">
        <v>600</v>
      </c>
      <c r="AH814" s="6" t="s">
        <v>48</v>
      </c>
      <c r="AI814" s="6" t="s">
        <v>846</v>
      </c>
      <c r="AJ814" s="107"/>
      <c r="AO814" s="88" t="s">
        <v>2528</v>
      </c>
      <c r="AQ814" s="136"/>
      <c r="AR814" s="107" t="s">
        <v>2570</v>
      </c>
      <c r="BE814" s="184"/>
      <c r="BG814" s="107"/>
      <c r="BJ814" s="107"/>
      <c r="BN814" s="150" t="s">
        <v>1758</v>
      </c>
      <c r="BO814" s="131" t="s">
        <v>7</v>
      </c>
      <c r="BU814" s="76"/>
      <c r="BV814" s="76"/>
      <c r="BW814" s="76"/>
      <c r="BX814" s="76"/>
      <c r="BY814" s="76"/>
      <c r="BZ814" s="76"/>
      <c r="CA814" s="76"/>
      <c r="CB814" s="107"/>
    </row>
    <row r="815" spans="1:80" x14ac:dyDescent="0.25">
      <c r="A815" s="96">
        <f t="shared" si="43"/>
        <v>809</v>
      </c>
      <c r="B815" s="134" t="s">
        <v>526</v>
      </c>
      <c r="D815" s="134" t="s">
        <v>2697</v>
      </c>
      <c r="E815" s="134" t="s">
        <v>2726</v>
      </c>
      <c r="F815" s="1">
        <f t="shared" si="42"/>
        <v>525</v>
      </c>
      <c r="G815" s="86">
        <v>42991</v>
      </c>
      <c r="H815" s="87" t="s">
        <v>2698</v>
      </c>
      <c r="I815" s="134" t="s">
        <v>1760</v>
      </c>
      <c r="J815" s="134" t="s">
        <v>48</v>
      </c>
      <c r="K815" s="134" t="s">
        <v>24</v>
      </c>
      <c r="L815" s="87"/>
      <c r="M815" s="131" t="s">
        <v>2570</v>
      </c>
      <c r="N815" s="107"/>
      <c r="P815" s="87" t="str">
        <f>IF(COUNTIF(L815:O815,"=*")&gt;1,"Multiple", IF(L815="P","Surface",IF(M815="P", "Underground",IF(N815="P", "Placer", IF(O815="P", "Solution","")))))</f>
        <v>Underground</v>
      </c>
      <c r="Q815" s="95" t="s">
        <v>11</v>
      </c>
      <c r="R815" s="93" t="s">
        <v>2570</v>
      </c>
      <c r="S815" s="33"/>
      <c r="T815" s="12">
        <v>41.764955705200002</v>
      </c>
      <c r="U815" s="13">
        <v>-108.964782946</v>
      </c>
      <c r="V815" s="144">
        <v>21</v>
      </c>
      <c r="W815" s="144">
        <v>102</v>
      </c>
      <c r="X815" s="137">
        <v>28</v>
      </c>
      <c r="Y815" s="138"/>
      <c r="Z815" s="134" t="s">
        <v>23</v>
      </c>
      <c r="AA815" s="87" t="s">
        <v>3206</v>
      </c>
      <c r="AB815" s="134" t="s">
        <v>22</v>
      </c>
      <c r="AC815" s="134" t="s">
        <v>7</v>
      </c>
      <c r="AD815" s="124" t="s">
        <v>2701</v>
      </c>
      <c r="AE815" s="125" t="s">
        <v>2702</v>
      </c>
      <c r="AF815" s="6" t="s">
        <v>1761</v>
      </c>
      <c r="AH815" s="6" t="s">
        <v>48</v>
      </c>
      <c r="AI815" s="6" t="s">
        <v>846</v>
      </c>
      <c r="AJ815" s="107"/>
      <c r="AO815" s="88" t="s">
        <v>2528</v>
      </c>
      <c r="AQ815" s="136"/>
      <c r="AR815" s="107" t="s">
        <v>2570</v>
      </c>
      <c r="BE815" s="184"/>
      <c r="BG815" s="107"/>
      <c r="BJ815" s="107"/>
      <c r="BO815" s="131" t="s">
        <v>7</v>
      </c>
      <c r="BR815" s="15" t="s">
        <v>1759</v>
      </c>
      <c r="BU815" s="76"/>
      <c r="BV815" s="76"/>
      <c r="BW815" s="76"/>
      <c r="BX815" s="76"/>
      <c r="BY815" s="76"/>
      <c r="BZ815" s="76"/>
      <c r="CA815" s="76"/>
      <c r="CB815" s="107"/>
    </row>
    <row r="816" spans="1:80" x14ac:dyDescent="0.25">
      <c r="A816" s="96">
        <f t="shared" si="43"/>
        <v>810</v>
      </c>
      <c r="B816" s="134" t="s">
        <v>527</v>
      </c>
      <c r="C816" s="207"/>
      <c r="D816" s="134" t="s">
        <v>2697</v>
      </c>
      <c r="E816" s="134" t="s">
        <v>2726</v>
      </c>
      <c r="F816" s="1">
        <f t="shared" si="42"/>
        <v>526</v>
      </c>
      <c r="G816" s="86">
        <v>42991</v>
      </c>
      <c r="H816" s="87" t="s">
        <v>2698</v>
      </c>
      <c r="I816" s="134"/>
      <c r="J816" s="134" t="s">
        <v>686</v>
      </c>
      <c r="K816" s="134" t="s">
        <v>522</v>
      </c>
      <c r="L816" s="87"/>
      <c r="M816" s="131" t="s">
        <v>2570</v>
      </c>
      <c r="N816" s="107"/>
      <c r="P816" s="87" t="str">
        <f>IF(COUNTIF(L816:O816,"=*")&gt;1,"Multiple", IF(L816="P","Surface",IF(M816="P", "Underground",IF(N816="P", "Placer", IF(O816="P", "Solution","")))))</f>
        <v>Underground</v>
      </c>
      <c r="Q816" s="95" t="s">
        <v>11</v>
      </c>
      <c r="R816" s="93" t="s">
        <v>2570</v>
      </c>
      <c r="S816" s="33"/>
      <c r="T816" s="12">
        <v>41.522531205600004</v>
      </c>
      <c r="U816" s="13">
        <v>-108.70941594999999</v>
      </c>
      <c r="V816" s="144">
        <v>18</v>
      </c>
      <c r="W816" s="144">
        <v>100</v>
      </c>
      <c r="X816" s="137">
        <v>20</v>
      </c>
      <c r="Y816" s="138"/>
      <c r="Z816" s="134" t="s">
        <v>23</v>
      </c>
      <c r="AA816" s="87" t="s">
        <v>3205</v>
      </c>
      <c r="AB816" s="134" t="s">
        <v>22</v>
      </c>
      <c r="AC816" s="134" t="s">
        <v>7</v>
      </c>
      <c r="AD816" s="124" t="s">
        <v>2701</v>
      </c>
      <c r="AE816" s="125" t="s">
        <v>2702</v>
      </c>
      <c r="AF816" s="6" t="s">
        <v>1762</v>
      </c>
      <c r="AG816" s="1">
        <v>7</v>
      </c>
      <c r="AH816" s="6" t="s">
        <v>901</v>
      </c>
      <c r="AI816" s="6" t="s">
        <v>846</v>
      </c>
      <c r="AJ816" s="107"/>
      <c r="AM816" s="227"/>
      <c r="AN816" s="227"/>
      <c r="AO816" s="88" t="s">
        <v>2528</v>
      </c>
      <c r="AP816" s="227"/>
      <c r="AQ816" s="136"/>
      <c r="AR816" s="107" t="s">
        <v>2570</v>
      </c>
      <c r="AU816" s="76">
        <v>1908</v>
      </c>
      <c r="AV816" s="76">
        <v>1913</v>
      </c>
      <c r="BA816" s="76">
        <v>1913</v>
      </c>
      <c r="BE816" s="184">
        <v>146510</v>
      </c>
      <c r="BF816" s="97"/>
      <c r="BG816" s="107"/>
      <c r="BJ816" s="107"/>
      <c r="BM816" s="1" t="s">
        <v>2705</v>
      </c>
      <c r="BN816" s="6" t="s">
        <v>1044</v>
      </c>
      <c r="BO816" s="131" t="s">
        <v>2875</v>
      </c>
      <c r="BU816" s="220"/>
      <c r="BV816" s="220"/>
      <c r="BW816" s="220"/>
      <c r="BX816" s="220"/>
      <c r="BY816" s="220"/>
      <c r="BZ816" s="220"/>
      <c r="CA816" s="220"/>
      <c r="CB816" s="107"/>
    </row>
    <row r="817" spans="1:80" s="2" customFormat="1" x14ac:dyDescent="0.25">
      <c r="A817" s="96">
        <f t="shared" si="43"/>
        <v>811</v>
      </c>
      <c r="B817" s="135" t="s">
        <v>527</v>
      </c>
      <c r="C817" s="212" t="s">
        <v>1763</v>
      </c>
      <c r="D817" s="92" t="s">
        <v>2575</v>
      </c>
      <c r="E817" s="135"/>
      <c r="F817" s="2">
        <v>526</v>
      </c>
      <c r="G817" s="89">
        <v>42991</v>
      </c>
      <c r="H817" s="79" t="s">
        <v>2698</v>
      </c>
      <c r="I817" s="135"/>
      <c r="J817" s="135" t="s">
        <v>686</v>
      </c>
      <c r="K817" s="135" t="s">
        <v>522</v>
      </c>
      <c r="L817" s="79"/>
      <c r="M817" s="139"/>
      <c r="N817" s="78"/>
      <c r="P817" s="79" t="str">
        <f>IF(COUNTIF(L817:O817,"=*")&gt;1,"Multiple", IF(L817="P","Surface",IF(M817="P", "Underground",IF(N817="P", "Placer", IF(O817="P", "Solution","")))))</f>
        <v/>
      </c>
      <c r="Q817" s="95" t="s">
        <v>2486</v>
      </c>
      <c r="R817" s="90" t="s">
        <v>2570</v>
      </c>
      <c r="S817" s="34"/>
      <c r="T817" s="26">
        <v>41.522531205600004</v>
      </c>
      <c r="U817" s="27">
        <v>-108.70941594999999</v>
      </c>
      <c r="V817" s="145">
        <v>18</v>
      </c>
      <c r="W817" s="145">
        <v>100</v>
      </c>
      <c r="X817" s="142">
        <v>20</v>
      </c>
      <c r="Y817" s="143"/>
      <c r="Z817" s="135" t="s">
        <v>23</v>
      </c>
      <c r="AA817" s="87" t="s">
        <v>3205</v>
      </c>
      <c r="AB817" s="135" t="s">
        <v>22</v>
      </c>
      <c r="AC817" s="135" t="s">
        <v>7</v>
      </c>
      <c r="AD817" s="124" t="s">
        <v>2701</v>
      </c>
      <c r="AE817" s="125" t="s">
        <v>2702</v>
      </c>
      <c r="AF817" s="7" t="s">
        <v>1762</v>
      </c>
      <c r="AG817" s="2">
        <v>7</v>
      </c>
      <c r="AH817" s="6" t="s">
        <v>901</v>
      </c>
      <c r="AI817" s="6" t="s">
        <v>846</v>
      </c>
      <c r="AJ817" s="78"/>
      <c r="AM817" s="229"/>
      <c r="AN817" s="229"/>
      <c r="AO817" s="91" t="s">
        <v>2528</v>
      </c>
      <c r="AP817" s="229"/>
      <c r="AQ817" s="141"/>
      <c r="AR817" s="107" t="s">
        <v>2570</v>
      </c>
      <c r="AS817" s="7"/>
      <c r="AT817" s="7"/>
      <c r="AU817" s="77">
        <v>1908</v>
      </c>
      <c r="AV817" s="77">
        <v>1913</v>
      </c>
      <c r="AW817" s="77"/>
      <c r="AX817" s="77"/>
      <c r="AY817" s="77"/>
      <c r="AZ817" s="77"/>
      <c r="BA817" s="77">
        <v>1913</v>
      </c>
      <c r="BE817" s="186"/>
      <c r="BF817" s="92"/>
      <c r="BG817" s="78"/>
      <c r="BJ817" s="78"/>
      <c r="BN817" s="7" t="s">
        <v>1044</v>
      </c>
      <c r="BO817" s="131" t="s">
        <v>2875</v>
      </c>
      <c r="BU817" s="221">
        <v>10283</v>
      </c>
      <c r="BV817" s="221">
        <v>4.12</v>
      </c>
      <c r="BW817" s="221">
        <v>18.86</v>
      </c>
      <c r="BX817" s="221">
        <v>0.49</v>
      </c>
      <c r="BY817" s="221">
        <v>29.17</v>
      </c>
      <c r="BZ817" s="221">
        <v>47.85</v>
      </c>
      <c r="CA817" s="221" t="s">
        <v>830</v>
      </c>
      <c r="CB817" s="78"/>
    </row>
    <row r="818" spans="1:80" s="2" customFormat="1" x14ac:dyDescent="0.25">
      <c r="A818" s="96">
        <f t="shared" si="43"/>
        <v>812</v>
      </c>
      <c r="B818" s="135" t="s">
        <v>527</v>
      </c>
      <c r="C818" s="212" t="s">
        <v>1764</v>
      </c>
      <c r="D818" s="92" t="s">
        <v>2575</v>
      </c>
      <c r="E818" s="135"/>
      <c r="F818" s="2">
        <v>526</v>
      </c>
      <c r="G818" s="89">
        <v>42991</v>
      </c>
      <c r="H818" s="79" t="s">
        <v>2698</v>
      </c>
      <c r="I818" s="135"/>
      <c r="J818" s="135" t="s">
        <v>686</v>
      </c>
      <c r="K818" s="135" t="s">
        <v>522</v>
      </c>
      <c r="L818" s="77"/>
      <c r="M818" s="139"/>
      <c r="P818" s="79" t="str">
        <f>IF(COUNTIF(L818:O818,"=*")&gt;1,"Multiple", IF(L818="P","Surface",IF(M818="P", "Underground",IF(N818="P", "Placer", IF(O818="P", "Solution","")))))</f>
        <v/>
      </c>
      <c r="Q818" s="95" t="s">
        <v>2486</v>
      </c>
      <c r="R818" s="90" t="s">
        <v>2570</v>
      </c>
      <c r="S818" s="34"/>
      <c r="T818" s="26">
        <v>41.522531205600004</v>
      </c>
      <c r="U818" s="27">
        <v>-108.70941594999999</v>
      </c>
      <c r="V818" s="145">
        <v>18</v>
      </c>
      <c r="W818" s="145">
        <v>100</v>
      </c>
      <c r="X818" s="142">
        <v>20</v>
      </c>
      <c r="Y818" s="143"/>
      <c r="Z818" s="135" t="s">
        <v>23</v>
      </c>
      <c r="AA818" s="87" t="s">
        <v>3205</v>
      </c>
      <c r="AB818" s="135" t="s">
        <v>22</v>
      </c>
      <c r="AC818" s="135" t="s">
        <v>7</v>
      </c>
      <c r="AD818" s="124" t="s">
        <v>2701</v>
      </c>
      <c r="AE818" s="125" t="s">
        <v>2702</v>
      </c>
      <c r="AF818" s="7" t="s">
        <v>1762</v>
      </c>
      <c r="AG818" s="2">
        <v>5</v>
      </c>
      <c r="AH818" s="6" t="s">
        <v>901</v>
      </c>
      <c r="AI818" s="6" t="s">
        <v>846</v>
      </c>
      <c r="AM818" s="229"/>
      <c r="AN818" s="229"/>
      <c r="AO818" s="91" t="s">
        <v>2528</v>
      </c>
      <c r="AP818" s="229"/>
      <c r="AQ818" s="141"/>
      <c r="AR818" s="107" t="s">
        <v>2570</v>
      </c>
      <c r="AS818" s="7"/>
      <c r="AT818" s="7"/>
      <c r="AU818" s="77"/>
      <c r="AV818" s="77"/>
      <c r="AW818" s="77"/>
      <c r="AX818" s="77"/>
      <c r="AY818" s="77"/>
      <c r="AZ818" s="77"/>
      <c r="BA818" s="77"/>
      <c r="BE818" s="199"/>
      <c r="BN818" s="7"/>
      <c r="BO818" s="131" t="s">
        <v>2875</v>
      </c>
      <c r="BU818" s="221">
        <v>10219</v>
      </c>
      <c r="BV818" s="221">
        <v>4.54</v>
      </c>
      <c r="BW818" s="221">
        <v>19.420000000000002</v>
      </c>
      <c r="BX818" s="221">
        <v>0.51</v>
      </c>
      <c r="BY818" s="221">
        <v>31.02</v>
      </c>
      <c r="BZ818" s="221">
        <v>45.02</v>
      </c>
      <c r="CA818" s="221" t="s">
        <v>830</v>
      </c>
    </row>
    <row r="819" spans="1:80" s="2" customFormat="1" x14ac:dyDescent="0.25">
      <c r="A819" s="96">
        <f t="shared" si="43"/>
        <v>813</v>
      </c>
      <c r="B819" s="135" t="s">
        <v>527</v>
      </c>
      <c r="C819" s="212" t="s">
        <v>1765</v>
      </c>
      <c r="D819" s="92" t="s">
        <v>2575</v>
      </c>
      <c r="E819" s="135"/>
      <c r="F819" s="2">
        <v>526</v>
      </c>
      <c r="G819" s="89">
        <v>42991</v>
      </c>
      <c r="H819" s="79" t="s">
        <v>2698</v>
      </c>
      <c r="I819" s="135"/>
      <c r="J819" s="135" t="s">
        <v>686</v>
      </c>
      <c r="K819" s="135" t="s">
        <v>522</v>
      </c>
      <c r="L819" s="77"/>
      <c r="M819" s="139"/>
      <c r="P819" s="79" t="str">
        <f>IF(COUNTIF(L819:O819,"=*")&gt;1,"Multiple", IF(L819="P","Surface",IF(M819="P", "Underground",IF(N819="P", "Placer", IF(O819="P", "Solution","")))))</f>
        <v/>
      </c>
      <c r="Q819" s="95" t="s">
        <v>2486</v>
      </c>
      <c r="R819" s="90" t="s">
        <v>2570</v>
      </c>
      <c r="S819" s="34"/>
      <c r="T819" s="26">
        <v>41.522531205600004</v>
      </c>
      <c r="U819" s="27">
        <v>-108.70941594999999</v>
      </c>
      <c r="V819" s="145">
        <v>18</v>
      </c>
      <c r="W819" s="145">
        <v>100</v>
      </c>
      <c r="X819" s="142">
        <v>20</v>
      </c>
      <c r="Y819" s="143"/>
      <c r="Z819" s="135" t="s">
        <v>23</v>
      </c>
      <c r="AA819" s="87" t="s">
        <v>3205</v>
      </c>
      <c r="AB819" s="135" t="s">
        <v>22</v>
      </c>
      <c r="AC819" s="135" t="s">
        <v>7</v>
      </c>
      <c r="AD819" s="124" t="s">
        <v>2701</v>
      </c>
      <c r="AE819" s="125" t="s">
        <v>2702</v>
      </c>
      <c r="AF819" s="7" t="s">
        <v>1762</v>
      </c>
      <c r="AG819" s="2">
        <v>6</v>
      </c>
      <c r="AH819" s="6" t="s">
        <v>901</v>
      </c>
      <c r="AI819" s="6" t="s">
        <v>846</v>
      </c>
      <c r="AM819" s="229"/>
      <c r="AN819" s="229"/>
      <c r="AO819" s="91" t="s">
        <v>2528</v>
      </c>
      <c r="AP819" s="229"/>
      <c r="AQ819" s="141"/>
      <c r="AR819" s="107" t="s">
        <v>2570</v>
      </c>
      <c r="AS819" s="7"/>
      <c r="AT819" s="7"/>
      <c r="AU819" s="77"/>
      <c r="AV819" s="77"/>
      <c r="AW819" s="77"/>
      <c r="AX819" s="77"/>
      <c r="AY819" s="77"/>
      <c r="AZ819" s="77"/>
      <c r="BA819" s="77"/>
      <c r="BE819" s="186"/>
      <c r="BN819" s="7"/>
      <c r="BO819" s="131" t="s">
        <v>2875</v>
      </c>
      <c r="BU819" s="221">
        <v>9913</v>
      </c>
      <c r="BV819" s="221">
        <v>3.73</v>
      </c>
      <c r="BW819" s="221">
        <v>20.77</v>
      </c>
      <c r="BX819" s="221">
        <v>0.36</v>
      </c>
      <c r="BY819" s="221">
        <v>28.38</v>
      </c>
      <c r="BZ819" s="221">
        <v>47.12</v>
      </c>
      <c r="CA819" s="221" t="s">
        <v>830</v>
      </c>
    </row>
    <row r="820" spans="1:80" s="2" customFormat="1" x14ac:dyDescent="0.25">
      <c r="A820" s="96">
        <f t="shared" si="43"/>
        <v>814</v>
      </c>
      <c r="B820" s="135" t="s">
        <v>527</v>
      </c>
      <c r="C820" s="212" t="s">
        <v>1767</v>
      </c>
      <c r="D820" s="92" t="s">
        <v>2575</v>
      </c>
      <c r="E820" s="135"/>
      <c r="F820" s="2">
        <v>526</v>
      </c>
      <c r="G820" s="89">
        <v>42991</v>
      </c>
      <c r="H820" s="79" t="s">
        <v>2698</v>
      </c>
      <c r="I820" s="135"/>
      <c r="J820" s="135" t="s">
        <v>686</v>
      </c>
      <c r="K820" s="135" t="s">
        <v>522</v>
      </c>
      <c r="L820" s="77"/>
      <c r="M820" s="139"/>
      <c r="P820" s="79" t="str">
        <f>IF(COUNTIF(L820:O820,"=*")&gt;1,"Multiple", IF(L820="P","Surface",IF(M820="P", "Underground",IF(N820="P", "Placer", IF(O820="P", "Solution","")))))</f>
        <v/>
      </c>
      <c r="Q820" s="95" t="s">
        <v>2486</v>
      </c>
      <c r="R820" s="90" t="s">
        <v>2570</v>
      </c>
      <c r="S820" s="34"/>
      <c r="T820" s="26">
        <v>41.522531205600004</v>
      </c>
      <c r="U820" s="27">
        <v>-108.70941594999999</v>
      </c>
      <c r="V820" s="145">
        <v>18</v>
      </c>
      <c r="W820" s="145">
        <v>100</v>
      </c>
      <c r="X820" s="142">
        <v>20</v>
      </c>
      <c r="Y820" s="143"/>
      <c r="Z820" s="135" t="s">
        <v>23</v>
      </c>
      <c r="AA820" s="87" t="s">
        <v>3205</v>
      </c>
      <c r="AB820" s="135" t="s">
        <v>22</v>
      </c>
      <c r="AC820" s="135" t="s">
        <v>7</v>
      </c>
      <c r="AD820" s="124" t="s">
        <v>2701</v>
      </c>
      <c r="AE820" s="125" t="s">
        <v>2702</v>
      </c>
      <c r="AF820" s="7" t="s">
        <v>1762</v>
      </c>
      <c r="AG820" s="2">
        <v>0.5</v>
      </c>
      <c r="AH820" s="6" t="s">
        <v>901</v>
      </c>
      <c r="AI820" s="6" t="s">
        <v>846</v>
      </c>
      <c r="AM820" s="229"/>
      <c r="AN820" s="229"/>
      <c r="AO820" s="91" t="s">
        <v>2528</v>
      </c>
      <c r="AP820" s="229"/>
      <c r="AQ820" s="141"/>
      <c r="AR820" s="107" t="s">
        <v>2570</v>
      </c>
      <c r="AS820" s="7"/>
      <c r="AT820" s="7"/>
      <c r="AU820" s="77"/>
      <c r="AV820" s="77"/>
      <c r="AW820" s="77"/>
      <c r="AX820" s="77"/>
      <c r="AY820" s="77"/>
      <c r="AZ820" s="77"/>
      <c r="BA820" s="77"/>
      <c r="BE820" s="186"/>
      <c r="BN820" s="7"/>
      <c r="BO820" s="131" t="s">
        <v>2875</v>
      </c>
      <c r="BU820" s="221">
        <v>10093</v>
      </c>
      <c r="BV820" s="221">
        <v>4.13</v>
      </c>
      <c r="BW820" s="221">
        <v>18.87</v>
      </c>
      <c r="BX820" s="221">
        <v>0.43</v>
      </c>
      <c r="BY820" s="221">
        <v>28.93</v>
      </c>
      <c r="BZ820" s="221">
        <v>48.07</v>
      </c>
      <c r="CA820" s="221" t="s">
        <v>830</v>
      </c>
    </row>
    <row r="821" spans="1:80" s="2" customFormat="1" x14ac:dyDescent="0.25">
      <c r="A821" s="96">
        <f t="shared" si="43"/>
        <v>815</v>
      </c>
      <c r="B821" s="135" t="s">
        <v>527</v>
      </c>
      <c r="C821" s="212" t="s">
        <v>1766</v>
      </c>
      <c r="D821" s="92" t="s">
        <v>2575</v>
      </c>
      <c r="E821" s="135"/>
      <c r="F821" s="2">
        <v>526</v>
      </c>
      <c r="G821" s="89">
        <v>42991</v>
      </c>
      <c r="H821" s="79" t="s">
        <v>2698</v>
      </c>
      <c r="I821" s="135"/>
      <c r="J821" s="135" t="s">
        <v>686</v>
      </c>
      <c r="K821" s="135" t="s">
        <v>522</v>
      </c>
      <c r="L821" s="77"/>
      <c r="M821" s="139"/>
      <c r="P821" s="79" t="str">
        <f>IF(COUNTIF(L821:O821,"=*")&gt;1,"Multiple", IF(L821="P","Surface",IF(M821="P", "Underground",IF(N821="P", "Placer", IF(O821="P", "Solution","")))))</f>
        <v/>
      </c>
      <c r="Q821" s="95" t="s">
        <v>2486</v>
      </c>
      <c r="R821" s="90" t="s">
        <v>2570</v>
      </c>
      <c r="S821" s="34"/>
      <c r="T821" s="26">
        <v>41.522531205600004</v>
      </c>
      <c r="U821" s="27">
        <v>-108.70941594999999</v>
      </c>
      <c r="V821" s="145">
        <v>18</v>
      </c>
      <c r="W821" s="145">
        <v>100</v>
      </c>
      <c r="X821" s="142">
        <v>20</v>
      </c>
      <c r="Y821" s="143"/>
      <c r="Z821" s="135" t="s">
        <v>23</v>
      </c>
      <c r="AA821" s="87" t="s">
        <v>3205</v>
      </c>
      <c r="AB821" s="135" t="s">
        <v>22</v>
      </c>
      <c r="AC821" s="135" t="s">
        <v>7</v>
      </c>
      <c r="AD821" s="124" t="s">
        <v>2701</v>
      </c>
      <c r="AE821" s="125" t="s">
        <v>2702</v>
      </c>
      <c r="AF821" s="7" t="s">
        <v>1762</v>
      </c>
      <c r="AG821" s="2">
        <v>0.5</v>
      </c>
      <c r="AH821" s="6" t="s">
        <v>901</v>
      </c>
      <c r="AI821" s="6" t="s">
        <v>846</v>
      </c>
      <c r="AM821" s="229"/>
      <c r="AN821" s="229"/>
      <c r="AO821" s="91" t="s">
        <v>2528</v>
      </c>
      <c r="AP821" s="229"/>
      <c r="AQ821" s="141"/>
      <c r="AR821" s="107" t="s">
        <v>2570</v>
      </c>
      <c r="AS821" s="7"/>
      <c r="AT821" s="7"/>
      <c r="AU821" s="77"/>
      <c r="AV821" s="77"/>
      <c r="AW821" s="77"/>
      <c r="AX821" s="77"/>
      <c r="AY821" s="77"/>
      <c r="AZ821" s="77"/>
      <c r="BA821" s="77"/>
      <c r="BE821" s="186"/>
      <c r="BN821" s="7"/>
      <c r="BO821" s="131" t="s">
        <v>2875</v>
      </c>
      <c r="BU821" s="221">
        <v>9389</v>
      </c>
      <c r="BV821" s="221">
        <v>4.2300000000000004</v>
      </c>
      <c r="BW821" s="221">
        <v>17.22</v>
      </c>
      <c r="BX821" s="221">
        <v>0.35</v>
      </c>
      <c r="BY821" s="221">
        <v>30.32</v>
      </c>
      <c r="BZ821" s="221">
        <v>48.23</v>
      </c>
      <c r="CA821" s="221" t="s">
        <v>830</v>
      </c>
    </row>
    <row r="822" spans="1:80" s="2" customFormat="1" x14ac:dyDescent="0.25">
      <c r="A822" s="96">
        <f t="shared" si="43"/>
        <v>816</v>
      </c>
      <c r="B822" s="135" t="s">
        <v>527</v>
      </c>
      <c r="C822" s="212" t="s">
        <v>1768</v>
      </c>
      <c r="D822" s="92" t="s">
        <v>2575</v>
      </c>
      <c r="E822" s="135"/>
      <c r="F822" s="2">
        <v>526</v>
      </c>
      <c r="G822" s="89">
        <v>42991</v>
      </c>
      <c r="H822" s="79" t="s">
        <v>2698</v>
      </c>
      <c r="I822" s="135"/>
      <c r="J822" s="135" t="s">
        <v>686</v>
      </c>
      <c r="K822" s="135" t="s">
        <v>522</v>
      </c>
      <c r="L822" s="77"/>
      <c r="M822" s="139"/>
      <c r="P822" s="79" t="str">
        <f>IF(COUNTIF(L822:O822,"=*")&gt;1,"Multiple", IF(L822="P","Surface",IF(M822="P", "Underground",IF(N822="P", "Placer", IF(O822="P", "Solution","")))))</f>
        <v/>
      </c>
      <c r="Q822" s="95" t="s">
        <v>2486</v>
      </c>
      <c r="R822" s="90" t="s">
        <v>2570</v>
      </c>
      <c r="S822" s="34"/>
      <c r="T822" s="26">
        <v>41.522531205600004</v>
      </c>
      <c r="U822" s="27">
        <v>-108.70941594999999</v>
      </c>
      <c r="V822" s="145">
        <v>18</v>
      </c>
      <c r="W822" s="145">
        <v>100</v>
      </c>
      <c r="X822" s="142">
        <v>20</v>
      </c>
      <c r="Y822" s="143"/>
      <c r="Z822" s="135" t="s">
        <v>23</v>
      </c>
      <c r="AA822" s="87" t="s">
        <v>3205</v>
      </c>
      <c r="AB822" s="135" t="s">
        <v>22</v>
      </c>
      <c r="AC822" s="135" t="s">
        <v>7</v>
      </c>
      <c r="AD822" s="124" t="s">
        <v>2701</v>
      </c>
      <c r="AE822" s="125" t="s">
        <v>2702</v>
      </c>
      <c r="AF822" s="7" t="s">
        <v>1762</v>
      </c>
      <c r="AG822" s="2">
        <v>0.5</v>
      </c>
      <c r="AH822" s="6" t="s">
        <v>901</v>
      </c>
      <c r="AI822" s="6" t="s">
        <v>846</v>
      </c>
      <c r="AM822" s="229"/>
      <c r="AN822" s="229"/>
      <c r="AO822" s="91" t="s">
        <v>2528</v>
      </c>
      <c r="AP822" s="229"/>
      <c r="AQ822" s="141"/>
      <c r="AR822" s="107" t="s">
        <v>2570</v>
      </c>
      <c r="AS822" s="7"/>
      <c r="AT822" s="7"/>
      <c r="AU822" s="77"/>
      <c r="AV822" s="77"/>
      <c r="AW822" s="77"/>
      <c r="AX822" s="77"/>
      <c r="AY822" s="77"/>
      <c r="AZ822" s="77"/>
      <c r="BA822" s="77"/>
      <c r="BE822" s="186"/>
      <c r="BN822" s="7"/>
      <c r="BO822" s="131" t="s">
        <v>2875</v>
      </c>
      <c r="BU822" s="221">
        <v>10047</v>
      </c>
      <c r="BV822" s="221">
        <v>3.73</v>
      </c>
      <c r="BW822" s="221">
        <v>18.690000000000001</v>
      </c>
      <c r="BX822" s="221">
        <v>0.44</v>
      </c>
      <c r="BY822" s="221">
        <v>29.23</v>
      </c>
      <c r="BZ822" s="221">
        <v>48.35</v>
      </c>
      <c r="CA822" s="221" t="s">
        <v>830</v>
      </c>
    </row>
    <row r="823" spans="1:80" x14ac:dyDescent="0.25">
      <c r="A823" s="96">
        <f t="shared" si="43"/>
        <v>817</v>
      </c>
      <c r="B823" s="134" t="s">
        <v>528</v>
      </c>
      <c r="D823" s="134" t="s">
        <v>2697</v>
      </c>
      <c r="E823" s="134" t="s">
        <v>2726</v>
      </c>
      <c r="F823" s="1">
        <v>527</v>
      </c>
      <c r="G823" s="86">
        <v>42991</v>
      </c>
      <c r="H823" s="87" t="s">
        <v>2698</v>
      </c>
      <c r="I823" s="134" t="s">
        <v>1771</v>
      </c>
      <c r="J823" s="134" t="s">
        <v>48</v>
      </c>
      <c r="K823" s="134" t="s">
        <v>24</v>
      </c>
      <c r="L823" s="87"/>
      <c r="M823" s="131" t="s">
        <v>2570</v>
      </c>
      <c r="N823" s="107"/>
      <c r="P823" s="87" t="str">
        <f>IF(COUNTIF(L823:O823,"=*")&gt;1,"Multiple", IF(L823="P","Surface",IF(M823="P", "Underground",IF(N823="P", "Placer", IF(O823="P", "Solution","")))))</f>
        <v>Underground</v>
      </c>
      <c r="Q823" s="95" t="s">
        <v>11</v>
      </c>
      <c r="R823" s="93" t="s">
        <v>2570</v>
      </c>
      <c r="S823" s="33"/>
      <c r="T823" s="12">
        <v>41.581739205600002</v>
      </c>
      <c r="U823" s="13">
        <v>-109.222365877</v>
      </c>
      <c r="V823" s="144">
        <v>19</v>
      </c>
      <c r="W823" s="144">
        <v>105</v>
      </c>
      <c r="X823" s="137">
        <v>35</v>
      </c>
      <c r="Y823" s="138"/>
      <c r="Z823" s="134" t="s">
        <v>23</v>
      </c>
      <c r="AA823" s="87" t="s">
        <v>3205</v>
      </c>
      <c r="AB823" s="134" t="s">
        <v>22</v>
      </c>
      <c r="AC823" s="134" t="s">
        <v>7</v>
      </c>
      <c r="AD823" s="124" t="s">
        <v>2701</v>
      </c>
      <c r="AE823" s="125" t="s">
        <v>2702</v>
      </c>
      <c r="AF823" s="6" t="s">
        <v>1062</v>
      </c>
      <c r="AG823" s="1">
        <v>10</v>
      </c>
      <c r="AH823" s="6" t="s">
        <v>48</v>
      </c>
      <c r="AI823" s="6" t="s">
        <v>846</v>
      </c>
      <c r="AJ823" s="107"/>
      <c r="AO823" s="88" t="s">
        <v>2528</v>
      </c>
      <c r="AQ823" s="136"/>
      <c r="AR823" s="107" t="s">
        <v>2570</v>
      </c>
      <c r="AS823" s="6" t="s">
        <v>1769</v>
      </c>
      <c r="AT823" s="6" t="s">
        <v>1769</v>
      </c>
      <c r="AU823" s="76">
        <v>1888</v>
      </c>
      <c r="AV823" s="76">
        <v>1910</v>
      </c>
      <c r="BA823" s="76">
        <v>1910</v>
      </c>
      <c r="BE823" s="184">
        <v>7586682</v>
      </c>
      <c r="BF823" s="97"/>
      <c r="BG823" s="107"/>
      <c r="BJ823" s="107"/>
      <c r="BM823" s="1" t="s">
        <v>2705</v>
      </c>
      <c r="BN823" s="6" t="s">
        <v>1772</v>
      </c>
      <c r="BO823" s="131" t="s">
        <v>2875</v>
      </c>
      <c r="BR823" s="15" t="s">
        <v>1773</v>
      </c>
      <c r="BU823" s="76"/>
      <c r="BV823" s="76"/>
      <c r="BW823" s="76"/>
      <c r="BX823" s="76"/>
      <c r="BY823" s="76"/>
      <c r="BZ823" s="76"/>
      <c r="CA823" s="76"/>
      <c r="CB823" s="107"/>
    </row>
    <row r="824" spans="1:80" s="2" customFormat="1" x14ac:dyDescent="0.25">
      <c r="A824" s="96">
        <f t="shared" si="43"/>
        <v>818</v>
      </c>
      <c r="B824" s="135" t="s">
        <v>528</v>
      </c>
      <c r="C824" s="77" t="s">
        <v>1770</v>
      </c>
      <c r="D824" s="92" t="s">
        <v>2575</v>
      </c>
      <c r="E824" s="135"/>
      <c r="F824" s="2">
        <v>527</v>
      </c>
      <c r="G824" s="89">
        <v>42991</v>
      </c>
      <c r="H824" s="79" t="s">
        <v>2698</v>
      </c>
      <c r="I824" s="135" t="s">
        <v>1771</v>
      </c>
      <c r="J824" s="135" t="s">
        <v>48</v>
      </c>
      <c r="K824" s="135" t="s">
        <v>24</v>
      </c>
      <c r="L824" s="79"/>
      <c r="M824" s="139"/>
      <c r="N824" s="78"/>
      <c r="P824" s="79" t="str">
        <f>IF(COUNTIF(L824:O824,"=*")&gt;1,"Multiple", IF(L824="P","Surface",IF(M824="P", "Underground",IF(N824="P", "Placer", IF(O824="P", "Solution","")))))</f>
        <v/>
      </c>
      <c r="Q824" s="95" t="s">
        <v>2486</v>
      </c>
      <c r="R824" s="90" t="s">
        <v>2570</v>
      </c>
      <c r="S824" s="34"/>
      <c r="T824" s="26">
        <v>41.581739205600002</v>
      </c>
      <c r="U824" s="27">
        <v>-109.222365877</v>
      </c>
      <c r="V824" s="145">
        <v>19</v>
      </c>
      <c r="W824" s="145">
        <v>105</v>
      </c>
      <c r="X824" s="142">
        <v>35</v>
      </c>
      <c r="Y824" s="143"/>
      <c r="Z824" s="135" t="s">
        <v>23</v>
      </c>
      <c r="AA824" s="87" t="s">
        <v>3205</v>
      </c>
      <c r="AB824" s="135" t="s">
        <v>22</v>
      </c>
      <c r="AC824" s="135" t="s">
        <v>7</v>
      </c>
      <c r="AD824" s="124" t="s">
        <v>2701</v>
      </c>
      <c r="AE824" s="125" t="s">
        <v>2702</v>
      </c>
      <c r="AF824" s="7" t="s">
        <v>1062</v>
      </c>
      <c r="AG824" s="2">
        <v>10</v>
      </c>
      <c r="AH824" s="6" t="s">
        <v>48</v>
      </c>
      <c r="AI824" s="6" t="s">
        <v>846</v>
      </c>
      <c r="AJ824" s="78"/>
      <c r="AO824" s="91" t="s">
        <v>2528</v>
      </c>
      <c r="AQ824" s="141"/>
      <c r="AR824" s="107" t="s">
        <v>2570</v>
      </c>
      <c r="AS824" s="7" t="s">
        <v>1769</v>
      </c>
      <c r="AT824" s="7" t="s">
        <v>1769</v>
      </c>
      <c r="AU824" s="77">
        <v>1888</v>
      </c>
      <c r="AV824" s="77">
        <v>1910</v>
      </c>
      <c r="AW824" s="77"/>
      <c r="AX824" s="77"/>
      <c r="AY824" s="77"/>
      <c r="AZ824" s="77"/>
      <c r="BA824" s="77">
        <v>1910</v>
      </c>
      <c r="BE824" s="186"/>
      <c r="BF824" s="92"/>
      <c r="BG824" s="78"/>
      <c r="BJ824" s="78"/>
      <c r="BN824" s="7" t="s">
        <v>1772</v>
      </c>
      <c r="BO824" s="131" t="s">
        <v>2875</v>
      </c>
      <c r="BR824" s="17" t="s">
        <v>1773</v>
      </c>
      <c r="BU824" s="77">
        <v>11833</v>
      </c>
      <c r="BV824" s="77">
        <v>5.48</v>
      </c>
      <c r="BW824" s="77">
        <v>8.5299999999999994</v>
      </c>
      <c r="BX824" s="77">
        <v>0.48</v>
      </c>
      <c r="BY824" s="77">
        <v>35.6</v>
      </c>
      <c r="BZ824" s="77">
        <v>50.39</v>
      </c>
      <c r="CA824" s="77" t="s">
        <v>841</v>
      </c>
      <c r="CB824" s="78"/>
    </row>
    <row r="825" spans="1:80" ht="45" x14ac:dyDescent="0.25">
      <c r="A825" s="96">
        <f t="shared" si="43"/>
        <v>819</v>
      </c>
      <c r="B825" s="134" t="s">
        <v>529</v>
      </c>
      <c r="D825" s="134" t="s">
        <v>2697</v>
      </c>
      <c r="E825" s="134" t="s">
        <v>2726</v>
      </c>
      <c r="F825" s="1">
        <f>F823+1</f>
        <v>528</v>
      </c>
      <c r="G825" s="86">
        <v>42991</v>
      </c>
      <c r="H825" s="87" t="s">
        <v>2698</v>
      </c>
      <c r="I825" s="134" t="s">
        <v>1774</v>
      </c>
      <c r="J825" s="134" t="s">
        <v>48</v>
      </c>
      <c r="K825" s="134" t="s">
        <v>24</v>
      </c>
      <c r="L825" s="87"/>
      <c r="M825" s="131" t="s">
        <v>2570</v>
      </c>
      <c r="N825" s="107"/>
      <c r="P825" s="87" t="str">
        <f>IF(COUNTIF(L825:O825,"=*")&gt;1,"Multiple", IF(L825="P","Surface",IF(M825="P", "Underground",IF(N825="P", "Placer", IF(O825="P", "Solution","")))))</f>
        <v>Underground</v>
      </c>
      <c r="Q825" s="95" t="s">
        <v>11</v>
      </c>
      <c r="R825" s="93" t="s">
        <v>2570</v>
      </c>
      <c r="S825" s="33"/>
      <c r="T825" s="12">
        <v>41.567293738799997</v>
      </c>
      <c r="U825" s="13">
        <v>-109.222198009</v>
      </c>
      <c r="V825" s="144">
        <v>18</v>
      </c>
      <c r="W825" s="144">
        <v>105</v>
      </c>
      <c r="X825" s="137">
        <v>2</v>
      </c>
      <c r="Y825" s="138"/>
      <c r="Z825" s="134" t="s">
        <v>23</v>
      </c>
      <c r="AA825" s="87" t="s">
        <v>3206</v>
      </c>
      <c r="AB825" s="134" t="s">
        <v>22</v>
      </c>
      <c r="AC825" s="134" t="s">
        <v>7</v>
      </c>
      <c r="AD825" s="124" t="s">
        <v>2701</v>
      </c>
      <c r="AE825" s="125" t="s">
        <v>2702</v>
      </c>
      <c r="AH825" s="6" t="s">
        <v>48</v>
      </c>
      <c r="AI825" s="6" t="s">
        <v>846</v>
      </c>
      <c r="AJ825" s="107"/>
      <c r="AO825" s="88" t="s">
        <v>2528</v>
      </c>
      <c r="AQ825" s="136"/>
      <c r="AR825" s="107" t="s">
        <v>2570</v>
      </c>
      <c r="AS825" s="6" t="s">
        <v>754</v>
      </c>
      <c r="AT825" s="6" t="s">
        <v>754</v>
      </c>
      <c r="BE825" s="197"/>
      <c r="BG825" s="107"/>
      <c r="BJ825" s="107"/>
      <c r="BO825" s="131" t="s">
        <v>7</v>
      </c>
      <c r="BU825" s="76"/>
      <c r="BV825" s="76"/>
      <c r="BW825" s="76"/>
      <c r="BX825" s="76"/>
      <c r="BY825" s="76"/>
      <c r="BZ825" s="76"/>
      <c r="CA825" s="76"/>
      <c r="CB825" s="107"/>
    </row>
    <row r="826" spans="1:80" ht="30" x14ac:dyDescent="0.25">
      <c r="A826" s="96">
        <f t="shared" si="43"/>
        <v>820</v>
      </c>
      <c r="B826" s="134" t="s">
        <v>530</v>
      </c>
      <c r="D826" s="134" t="s">
        <v>2697</v>
      </c>
      <c r="E826" s="134" t="s">
        <v>2726</v>
      </c>
      <c r="F826" s="1">
        <f t="shared" ref="F826:F833" si="46">F825+1</f>
        <v>529</v>
      </c>
      <c r="G826" s="86">
        <v>42991</v>
      </c>
      <c r="H826" s="87" t="s">
        <v>2698</v>
      </c>
      <c r="I826" s="134" t="s">
        <v>1775</v>
      </c>
      <c r="J826" s="134" t="s">
        <v>48</v>
      </c>
      <c r="K826" s="134" t="s">
        <v>24</v>
      </c>
      <c r="L826" s="87"/>
      <c r="M826" s="131" t="s">
        <v>2570</v>
      </c>
      <c r="N826" s="107"/>
      <c r="P826" s="87" t="str">
        <f>IF(COUNTIF(L826:O826,"=*")&gt;1,"Multiple", IF(L826="P","Surface",IF(M826="P", "Underground",IF(N826="P", "Placer", IF(O826="P", "Solution","")))))</f>
        <v>Underground</v>
      </c>
      <c r="Q826" s="95" t="s">
        <v>11</v>
      </c>
      <c r="R826" s="93" t="s">
        <v>2570</v>
      </c>
      <c r="S826" s="33"/>
      <c r="T826" s="12">
        <v>41.764955705200002</v>
      </c>
      <c r="U826" s="13">
        <v>-108.964782946</v>
      </c>
      <c r="V826" s="144">
        <v>21</v>
      </c>
      <c r="W826" s="144">
        <v>102</v>
      </c>
      <c r="X826" s="137">
        <v>28</v>
      </c>
      <c r="Y826" s="138"/>
      <c r="Z826" s="134" t="s">
        <v>23</v>
      </c>
      <c r="AA826" s="87" t="s">
        <v>3206</v>
      </c>
      <c r="AB826" s="134" t="s">
        <v>7</v>
      </c>
      <c r="AC826" s="134" t="s">
        <v>7</v>
      </c>
      <c r="AD826" s="124" t="s">
        <v>2701</v>
      </c>
      <c r="AE826" s="125" t="s">
        <v>2702</v>
      </c>
      <c r="AF826" s="6" t="s">
        <v>1062</v>
      </c>
      <c r="AH826" s="6" t="s">
        <v>48</v>
      </c>
      <c r="AI826" s="6" t="s">
        <v>846</v>
      </c>
      <c r="AJ826" s="107"/>
      <c r="AO826" s="88" t="s">
        <v>2528</v>
      </c>
      <c r="AQ826" s="136"/>
      <c r="AR826" s="107" t="s">
        <v>2570</v>
      </c>
      <c r="AS826" s="6" t="s">
        <v>1600</v>
      </c>
      <c r="AT826" s="6" t="s">
        <v>1600</v>
      </c>
      <c r="BE826" s="184"/>
      <c r="BG826" s="107"/>
      <c r="BJ826" s="107"/>
      <c r="BO826" s="131" t="s">
        <v>7</v>
      </c>
      <c r="BU826" s="76"/>
      <c r="BV826" s="76"/>
      <c r="BW826" s="76"/>
      <c r="BX826" s="76"/>
      <c r="BY826" s="76"/>
      <c r="BZ826" s="76"/>
      <c r="CA826" s="76"/>
      <c r="CB826" s="107"/>
    </row>
    <row r="827" spans="1:80" x14ac:dyDescent="0.25">
      <c r="A827" s="96">
        <f t="shared" si="43"/>
        <v>821</v>
      </c>
      <c r="B827" s="134" t="s">
        <v>531</v>
      </c>
      <c r="D827" s="134" t="s">
        <v>2697</v>
      </c>
      <c r="E827" s="134" t="s">
        <v>2726</v>
      </c>
      <c r="F827" s="1">
        <f t="shared" si="46"/>
        <v>530</v>
      </c>
      <c r="G827" s="86">
        <v>42991</v>
      </c>
      <c r="H827" s="87" t="s">
        <v>2698</v>
      </c>
      <c r="I827" s="134" t="s">
        <v>1777</v>
      </c>
      <c r="J827" s="134" t="s">
        <v>48</v>
      </c>
      <c r="K827" s="134" t="s">
        <v>24</v>
      </c>
      <c r="L827" s="87"/>
      <c r="M827" s="131" t="s">
        <v>2570</v>
      </c>
      <c r="N827" s="107"/>
      <c r="P827" s="87" t="str">
        <f>IF(COUNTIF(L827:O827,"=*")&gt;1,"Multiple", IF(L827="P","Surface",IF(M827="P", "Underground",IF(N827="P", "Placer", IF(O827="P", "Solution","")))))</f>
        <v>Underground</v>
      </c>
      <c r="Q827" s="95" t="s">
        <v>11</v>
      </c>
      <c r="R827" s="93" t="s">
        <v>2570</v>
      </c>
      <c r="S827" s="33"/>
      <c r="T827" s="12">
        <v>41.581739205600002</v>
      </c>
      <c r="U827" s="13">
        <v>-109.222365877</v>
      </c>
      <c r="V827" s="144">
        <v>19</v>
      </c>
      <c r="W827" s="144">
        <v>105</v>
      </c>
      <c r="X827" s="137">
        <v>35</v>
      </c>
      <c r="Y827" s="138"/>
      <c r="Z827" s="134" t="s">
        <v>23</v>
      </c>
      <c r="AA827" s="87" t="s">
        <v>3206</v>
      </c>
      <c r="AB827" s="134" t="s">
        <v>22</v>
      </c>
      <c r="AC827" s="134" t="s">
        <v>7</v>
      </c>
      <c r="AD827" s="124" t="s">
        <v>2701</v>
      </c>
      <c r="AE827" s="125" t="s">
        <v>2702</v>
      </c>
      <c r="AF827" s="6" t="s">
        <v>1062</v>
      </c>
      <c r="AH827" s="6" t="s">
        <v>48</v>
      </c>
      <c r="AI827" s="6" t="s">
        <v>846</v>
      </c>
      <c r="AJ827" s="107"/>
      <c r="AO827" s="88" t="s">
        <v>2528</v>
      </c>
      <c r="AQ827" s="136"/>
      <c r="AR827" s="107" t="s">
        <v>2570</v>
      </c>
      <c r="BE827" s="184"/>
      <c r="BG827" s="107"/>
      <c r="BJ827" s="107"/>
      <c r="BN827" s="6" t="s">
        <v>2249</v>
      </c>
      <c r="BO827" s="131" t="s">
        <v>7</v>
      </c>
      <c r="BR827" s="15" t="s">
        <v>1776</v>
      </c>
      <c r="BU827" s="76"/>
      <c r="BV827" s="76"/>
      <c r="BW827" s="76"/>
      <c r="BX827" s="76"/>
      <c r="BY827" s="76"/>
      <c r="BZ827" s="76"/>
      <c r="CA827" s="76"/>
      <c r="CB827" s="107"/>
    </row>
    <row r="828" spans="1:80" x14ac:dyDescent="0.25">
      <c r="A828" s="96">
        <f t="shared" si="43"/>
        <v>822</v>
      </c>
      <c r="B828" s="134" t="s">
        <v>532</v>
      </c>
      <c r="D828" s="134" t="s">
        <v>2697</v>
      </c>
      <c r="E828" s="134" t="s">
        <v>2726</v>
      </c>
      <c r="F828" s="1">
        <f t="shared" si="46"/>
        <v>531</v>
      </c>
      <c r="G828" s="86">
        <v>42991</v>
      </c>
      <c r="H828" s="87" t="s">
        <v>2698</v>
      </c>
      <c r="I828" s="134"/>
      <c r="J828" s="134" t="s">
        <v>48</v>
      </c>
      <c r="K828" s="134" t="s">
        <v>24</v>
      </c>
      <c r="L828" s="87"/>
      <c r="M828" s="131" t="s">
        <v>2570</v>
      </c>
      <c r="N828" s="107"/>
      <c r="P828" s="87" t="str">
        <f>IF(COUNTIF(L828:O828,"=*")&gt;1,"Multiple", IF(L828="P","Surface",IF(M828="P", "Underground",IF(N828="P", "Placer", IF(O828="P", "Solution","")))))</f>
        <v>Underground</v>
      </c>
      <c r="Q828" s="95" t="s">
        <v>11</v>
      </c>
      <c r="R828" s="93" t="s">
        <v>2570</v>
      </c>
      <c r="S828" s="33"/>
      <c r="T828" s="12">
        <v>41.653898689499997</v>
      </c>
      <c r="U828" s="13">
        <v>-109.164805831</v>
      </c>
      <c r="V828" s="144">
        <v>19</v>
      </c>
      <c r="W828" s="144">
        <v>104</v>
      </c>
      <c r="X828" s="137">
        <v>5</v>
      </c>
      <c r="Y828" s="138"/>
      <c r="Z828" s="134" t="s">
        <v>23</v>
      </c>
      <c r="AA828" s="87" t="s">
        <v>3206</v>
      </c>
      <c r="AB828" s="134" t="s">
        <v>22</v>
      </c>
      <c r="AC828" s="134" t="s">
        <v>7</v>
      </c>
      <c r="AD828" s="124" t="s">
        <v>2701</v>
      </c>
      <c r="AE828" s="125" t="s">
        <v>2702</v>
      </c>
      <c r="AF828" s="6" t="s">
        <v>856</v>
      </c>
      <c r="AH828" s="6" t="s">
        <v>48</v>
      </c>
      <c r="AI828" s="6" t="s">
        <v>846</v>
      </c>
      <c r="AJ828" s="107"/>
      <c r="AO828" s="88" t="s">
        <v>2528</v>
      </c>
      <c r="AQ828" s="136"/>
      <c r="AR828" s="107" t="s">
        <v>2570</v>
      </c>
      <c r="AS828" s="6" t="s">
        <v>934</v>
      </c>
      <c r="AT828" s="6" t="s">
        <v>934</v>
      </c>
      <c r="BE828" s="184"/>
      <c r="BG828" s="107"/>
      <c r="BJ828" s="107"/>
      <c r="BO828" s="131" t="s">
        <v>7</v>
      </c>
      <c r="BR828" s="15" t="s">
        <v>1778</v>
      </c>
      <c r="BU828" s="76"/>
      <c r="BV828" s="76"/>
      <c r="BW828" s="76"/>
      <c r="BX828" s="76"/>
      <c r="BY828" s="76"/>
      <c r="BZ828" s="76"/>
      <c r="CA828" s="76"/>
      <c r="CB828" s="107"/>
    </row>
    <row r="829" spans="1:80" x14ac:dyDescent="0.25">
      <c r="A829" s="96">
        <f t="shared" si="43"/>
        <v>823</v>
      </c>
      <c r="B829" s="134" t="s">
        <v>533</v>
      </c>
      <c r="D829" s="134" t="s">
        <v>2697</v>
      </c>
      <c r="E829" s="134" t="s">
        <v>2726</v>
      </c>
      <c r="F829" s="1">
        <f t="shared" si="46"/>
        <v>532</v>
      </c>
      <c r="G829" s="86">
        <v>42991</v>
      </c>
      <c r="H829" s="87" t="s">
        <v>2698</v>
      </c>
      <c r="I829" s="134"/>
      <c r="J829" s="134" t="s">
        <v>48</v>
      </c>
      <c r="K829" s="134" t="s">
        <v>24</v>
      </c>
      <c r="L829" s="87"/>
      <c r="M829" s="131" t="s">
        <v>2570</v>
      </c>
      <c r="N829" s="107"/>
      <c r="P829" s="87" t="str">
        <f>IF(COUNTIF(L829:O829,"=*")&gt;1,"Multiple", IF(L829="P","Surface",IF(M829="P", "Underground",IF(N829="P", "Placer", IF(O829="P", "Solution","")))))</f>
        <v>Underground</v>
      </c>
      <c r="Q829" s="95" t="s">
        <v>11</v>
      </c>
      <c r="R829" s="93" t="s">
        <v>2570</v>
      </c>
      <c r="S829" s="33"/>
      <c r="T829" s="12">
        <v>41.553011544500002</v>
      </c>
      <c r="U829" s="13">
        <v>-109.241251119</v>
      </c>
      <c r="V829" s="144">
        <v>18</v>
      </c>
      <c r="W829" s="144">
        <v>105</v>
      </c>
      <c r="X829" s="137">
        <v>10</v>
      </c>
      <c r="Y829" s="138"/>
      <c r="Z829" s="134" t="s">
        <v>23</v>
      </c>
      <c r="AA829" s="87" t="s">
        <v>3206</v>
      </c>
      <c r="AB829" s="134" t="s">
        <v>22</v>
      </c>
      <c r="AC829" s="134" t="s">
        <v>7</v>
      </c>
      <c r="AD829" s="124" t="s">
        <v>2701</v>
      </c>
      <c r="AE829" s="125" t="s">
        <v>2702</v>
      </c>
      <c r="AH829" s="6" t="s">
        <v>48</v>
      </c>
      <c r="AI829" s="6" t="s">
        <v>846</v>
      </c>
      <c r="AJ829" s="107"/>
      <c r="AO829" s="88" t="s">
        <v>2528</v>
      </c>
      <c r="AQ829" s="136"/>
      <c r="AR829" s="107" t="s">
        <v>2570</v>
      </c>
      <c r="AS829" s="6" t="s">
        <v>1779</v>
      </c>
      <c r="AT829" s="6" t="s">
        <v>1779</v>
      </c>
      <c r="BE829" s="184"/>
      <c r="BG829" s="107"/>
      <c r="BJ829" s="107"/>
      <c r="BO829" s="131" t="s">
        <v>7</v>
      </c>
      <c r="BU829" s="76"/>
      <c r="BV829" s="76"/>
      <c r="BW829" s="76"/>
      <c r="BX829" s="76"/>
      <c r="BY829" s="76"/>
      <c r="BZ829" s="76"/>
      <c r="CA829" s="76"/>
      <c r="CB829" s="107"/>
    </row>
    <row r="830" spans="1:80" ht="30" x14ac:dyDescent="0.25">
      <c r="A830" s="96">
        <f t="shared" si="43"/>
        <v>824</v>
      </c>
      <c r="B830" s="134" t="s">
        <v>534</v>
      </c>
      <c r="D830" s="134" t="s">
        <v>2697</v>
      </c>
      <c r="E830" s="134" t="s">
        <v>2726</v>
      </c>
      <c r="F830" s="1">
        <f t="shared" si="46"/>
        <v>533</v>
      </c>
      <c r="G830" s="86">
        <v>42991</v>
      </c>
      <c r="H830" s="87" t="s">
        <v>2698</v>
      </c>
      <c r="I830" s="134" t="s">
        <v>1784</v>
      </c>
      <c r="J830" s="134" t="s">
        <v>48</v>
      </c>
      <c r="K830" s="134" t="s">
        <v>24</v>
      </c>
      <c r="L830" s="87"/>
      <c r="M830" s="131" t="s">
        <v>2570</v>
      </c>
      <c r="N830" s="107"/>
      <c r="P830" s="87" t="str">
        <f>IF(COUNTIF(L830:O830,"=*")&gt;1,"Multiple", IF(L830="P","Surface",IF(M830="P", "Underground",IF(N830="P", "Placer", IF(O830="P", "Solution","")))))</f>
        <v>Underground</v>
      </c>
      <c r="Q830" s="95" t="s">
        <v>2768</v>
      </c>
      <c r="R830" s="93" t="s">
        <v>2570</v>
      </c>
      <c r="S830" s="33"/>
      <c r="T830" s="12">
        <v>41.596190345700002</v>
      </c>
      <c r="U830" s="13">
        <v>-109.22246349</v>
      </c>
      <c r="V830" s="144">
        <v>19</v>
      </c>
      <c r="W830" s="144">
        <v>105</v>
      </c>
      <c r="X830" s="137">
        <v>26</v>
      </c>
      <c r="Y830" s="138"/>
      <c r="Z830" s="134" t="s">
        <v>23</v>
      </c>
      <c r="AA830" s="87" t="s">
        <v>3206</v>
      </c>
      <c r="AB830" s="134" t="s">
        <v>45</v>
      </c>
      <c r="AC830" s="134" t="s">
        <v>7</v>
      </c>
      <c r="AD830" s="124" t="s">
        <v>2701</v>
      </c>
      <c r="AE830" s="125" t="s">
        <v>2702</v>
      </c>
      <c r="AF830" s="6" t="s">
        <v>1684</v>
      </c>
      <c r="AG830" s="1">
        <v>8</v>
      </c>
      <c r="AH830" s="6" t="s">
        <v>48</v>
      </c>
      <c r="AI830" s="6" t="s">
        <v>846</v>
      </c>
      <c r="AJ830" s="107"/>
      <c r="AO830" s="88" t="s">
        <v>2528</v>
      </c>
      <c r="AQ830" s="136"/>
      <c r="AR830" s="107" t="s">
        <v>2570</v>
      </c>
      <c r="AS830" s="6" t="s">
        <v>934</v>
      </c>
      <c r="AT830" s="6" t="s">
        <v>934</v>
      </c>
      <c r="BE830" s="184"/>
      <c r="BG830" s="107"/>
      <c r="BJ830" s="107"/>
      <c r="BO830" s="131" t="s">
        <v>7</v>
      </c>
      <c r="BR830" s="15" t="s">
        <v>1780</v>
      </c>
      <c r="BU830" s="76"/>
      <c r="BV830" s="76"/>
      <c r="BW830" s="76"/>
      <c r="BX830" s="76"/>
      <c r="BY830" s="76"/>
      <c r="BZ830" s="76"/>
      <c r="CA830" s="76"/>
      <c r="CB830" s="107"/>
    </row>
    <row r="831" spans="1:80" s="2" customFormat="1" ht="30" x14ac:dyDescent="0.25">
      <c r="A831" s="96">
        <f t="shared" si="43"/>
        <v>825</v>
      </c>
      <c r="B831" s="135" t="s">
        <v>534</v>
      </c>
      <c r="C831" s="77" t="s">
        <v>1781</v>
      </c>
      <c r="D831" s="92" t="s">
        <v>2575</v>
      </c>
      <c r="E831" s="135"/>
      <c r="F831" s="2">
        <v>533</v>
      </c>
      <c r="G831" s="89">
        <v>42991</v>
      </c>
      <c r="H831" s="79" t="s">
        <v>2698</v>
      </c>
      <c r="I831" s="135" t="s">
        <v>1784</v>
      </c>
      <c r="J831" s="135" t="s">
        <v>48</v>
      </c>
      <c r="K831" s="135" t="s">
        <v>24</v>
      </c>
      <c r="L831" s="79"/>
      <c r="M831" s="139"/>
      <c r="N831" s="78"/>
      <c r="P831" s="79" t="str">
        <f>IF(COUNTIF(L831:O831,"=*")&gt;1,"Multiple", IF(L831="P","Surface",IF(M831="P", "Underground",IF(N831="P", "Placer", IF(O831="P", "Solution","")))))</f>
        <v/>
      </c>
      <c r="Q831" s="95" t="s">
        <v>2486</v>
      </c>
      <c r="R831" s="90" t="s">
        <v>2570</v>
      </c>
      <c r="S831" s="34"/>
      <c r="T831" s="26">
        <v>41.596190345700002</v>
      </c>
      <c r="U831" s="27">
        <v>-109.22246349</v>
      </c>
      <c r="V831" s="145">
        <v>19</v>
      </c>
      <c r="W831" s="145">
        <v>105</v>
      </c>
      <c r="X831" s="142">
        <v>26</v>
      </c>
      <c r="Y831" s="143"/>
      <c r="Z831" s="135" t="s">
        <v>23</v>
      </c>
      <c r="AA831" s="87" t="s">
        <v>3206</v>
      </c>
      <c r="AB831" s="135" t="s">
        <v>45</v>
      </c>
      <c r="AC831" s="135" t="s">
        <v>7</v>
      </c>
      <c r="AD831" s="124" t="s">
        <v>2701</v>
      </c>
      <c r="AE831" s="125" t="s">
        <v>2702</v>
      </c>
      <c r="AF831" s="7" t="s">
        <v>1684</v>
      </c>
      <c r="AG831" s="2">
        <v>8</v>
      </c>
      <c r="AH831" s="6" t="s">
        <v>48</v>
      </c>
      <c r="AI831" s="6" t="s">
        <v>846</v>
      </c>
      <c r="AJ831" s="78"/>
      <c r="AO831" s="91" t="s">
        <v>2528</v>
      </c>
      <c r="AQ831" s="141"/>
      <c r="AR831" s="107" t="s">
        <v>2570</v>
      </c>
      <c r="AS831" s="7" t="s">
        <v>934</v>
      </c>
      <c r="AT831" s="7" t="s">
        <v>934</v>
      </c>
      <c r="AU831" s="77"/>
      <c r="AV831" s="77"/>
      <c r="AW831" s="77"/>
      <c r="AX831" s="77"/>
      <c r="AY831" s="77"/>
      <c r="AZ831" s="77"/>
      <c r="BA831" s="77"/>
      <c r="BE831" s="186"/>
      <c r="BG831" s="78"/>
      <c r="BJ831" s="78"/>
      <c r="BN831" s="7"/>
      <c r="BO831" s="139" t="s">
        <v>7</v>
      </c>
      <c r="BR831" s="17" t="s">
        <v>1780</v>
      </c>
      <c r="BU831" s="77">
        <v>10960</v>
      </c>
      <c r="BV831" s="77">
        <v>5.2</v>
      </c>
      <c r="BW831" s="77">
        <v>14.5</v>
      </c>
      <c r="BX831" s="77">
        <v>1</v>
      </c>
      <c r="BY831" s="77">
        <v>33.299999999999997</v>
      </c>
      <c r="BZ831" s="77">
        <v>47.1</v>
      </c>
      <c r="CA831" s="77" t="s">
        <v>841</v>
      </c>
      <c r="CB831" s="78"/>
    </row>
    <row r="832" spans="1:80" ht="30" x14ac:dyDescent="0.25">
      <c r="A832" s="96">
        <f t="shared" si="43"/>
        <v>826</v>
      </c>
      <c r="B832" s="134" t="s">
        <v>535</v>
      </c>
      <c r="D832" s="134" t="s">
        <v>2697</v>
      </c>
      <c r="E832" s="134" t="s">
        <v>2726</v>
      </c>
      <c r="F832" s="1">
        <f>F830+1</f>
        <v>534</v>
      </c>
      <c r="G832" s="86">
        <v>42991</v>
      </c>
      <c r="H832" s="87" t="s">
        <v>2698</v>
      </c>
      <c r="I832" s="134" t="s">
        <v>1783</v>
      </c>
      <c r="J832" s="134" t="s">
        <v>48</v>
      </c>
      <c r="K832" s="134" t="s">
        <v>24</v>
      </c>
      <c r="L832" s="87"/>
      <c r="M832" s="131" t="s">
        <v>2570</v>
      </c>
      <c r="N832" s="107"/>
      <c r="P832" s="87" t="str">
        <f>IF(COUNTIF(L832:O832,"=*")&gt;1,"Multiple", IF(L832="P","Surface",IF(M832="P", "Underground",IF(N832="P", "Placer", IF(O832="P", "Solution","")))))</f>
        <v>Underground</v>
      </c>
      <c r="Q832" s="95" t="s">
        <v>2768</v>
      </c>
      <c r="R832" s="93" t="s">
        <v>2570</v>
      </c>
      <c r="S832" s="33"/>
      <c r="T832" s="12">
        <v>41.764858766300001</v>
      </c>
      <c r="U832" s="13">
        <v>-108.94561712300001</v>
      </c>
      <c r="V832" s="144">
        <v>21</v>
      </c>
      <c r="W832" s="144">
        <v>102</v>
      </c>
      <c r="X832" s="137">
        <v>27</v>
      </c>
      <c r="Y832" s="138"/>
      <c r="Z832" s="134" t="s">
        <v>23</v>
      </c>
      <c r="AA832" s="87" t="s">
        <v>3206</v>
      </c>
      <c r="AB832" s="134" t="s">
        <v>45</v>
      </c>
      <c r="AC832" s="134" t="s">
        <v>7</v>
      </c>
      <c r="AD832" s="124" t="s">
        <v>2701</v>
      </c>
      <c r="AE832" s="125" t="s">
        <v>2702</v>
      </c>
      <c r="AF832" s="6" t="s">
        <v>1684</v>
      </c>
      <c r="AH832" s="6" t="s">
        <v>48</v>
      </c>
      <c r="AI832" s="6" t="s">
        <v>846</v>
      </c>
      <c r="AJ832" s="107"/>
      <c r="AO832" s="88" t="s">
        <v>2528</v>
      </c>
      <c r="AQ832" s="136"/>
      <c r="AR832" s="107" t="s">
        <v>2570</v>
      </c>
      <c r="AS832" s="6" t="s">
        <v>1600</v>
      </c>
      <c r="AT832" s="6" t="s">
        <v>1600</v>
      </c>
      <c r="BE832" s="184"/>
      <c r="BG832" s="107"/>
      <c r="BJ832" s="107"/>
      <c r="BO832" s="131" t="s">
        <v>7</v>
      </c>
      <c r="BR832" s="15" t="s">
        <v>1782</v>
      </c>
      <c r="BU832" s="76"/>
      <c r="BV832" s="76"/>
      <c r="BW832" s="76"/>
      <c r="BX832" s="76"/>
      <c r="BY832" s="76"/>
      <c r="BZ832" s="76"/>
      <c r="CA832" s="76"/>
      <c r="CB832" s="107"/>
    </row>
    <row r="833" spans="1:80" x14ac:dyDescent="0.25">
      <c r="A833" s="96">
        <f t="shared" si="43"/>
        <v>827</v>
      </c>
      <c r="B833" s="134" t="s">
        <v>536</v>
      </c>
      <c r="D833" s="134" t="s">
        <v>2697</v>
      </c>
      <c r="E833" s="134" t="s">
        <v>2726</v>
      </c>
      <c r="F833" s="1">
        <f t="shared" si="46"/>
        <v>535</v>
      </c>
      <c r="G833" s="86">
        <v>42991</v>
      </c>
      <c r="H833" s="87" t="s">
        <v>2698</v>
      </c>
      <c r="I833" s="134" t="s">
        <v>1785</v>
      </c>
      <c r="J833" s="134" t="s">
        <v>48</v>
      </c>
      <c r="K833" s="134" t="s">
        <v>24</v>
      </c>
      <c r="L833" s="87"/>
      <c r="M833" s="131" t="s">
        <v>2570</v>
      </c>
      <c r="N833" s="107"/>
      <c r="P833" s="87" t="str">
        <f>IF(COUNTIF(L833:O833,"=*")&gt;1,"Multiple", IF(L833="P","Surface",IF(M833="P", "Underground",IF(N833="P", "Placer", IF(O833="P", "Solution","")))))</f>
        <v>Underground</v>
      </c>
      <c r="Q833" s="95" t="s">
        <v>11</v>
      </c>
      <c r="R833" s="93" t="s">
        <v>2570</v>
      </c>
      <c r="S833" s="33"/>
      <c r="T833" s="12">
        <v>41.596052444599998</v>
      </c>
      <c r="U833" s="13">
        <v>-109.20315029299999</v>
      </c>
      <c r="V833" s="144">
        <v>19</v>
      </c>
      <c r="W833" s="144">
        <v>105</v>
      </c>
      <c r="X833" s="137">
        <v>25</v>
      </c>
      <c r="Y833" s="138"/>
      <c r="Z833" s="134" t="s">
        <v>23</v>
      </c>
      <c r="AA833" s="87" t="s">
        <v>3205</v>
      </c>
      <c r="AB833" s="134" t="s">
        <v>22</v>
      </c>
      <c r="AC833" s="134" t="s">
        <v>7</v>
      </c>
      <c r="AD833" s="124" t="s">
        <v>2701</v>
      </c>
      <c r="AE833" s="125" t="s">
        <v>2702</v>
      </c>
      <c r="AF833" s="6" t="s">
        <v>1062</v>
      </c>
      <c r="AG833" s="1">
        <v>10</v>
      </c>
      <c r="AH833" s="6" t="s">
        <v>48</v>
      </c>
      <c r="AI833" s="6" t="s">
        <v>846</v>
      </c>
      <c r="AJ833" s="107"/>
      <c r="AM833" s="203"/>
      <c r="AN833" s="203"/>
      <c r="AO833" s="88" t="s">
        <v>2528</v>
      </c>
      <c r="AP833" s="203"/>
      <c r="AQ833" s="136"/>
      <c r="AR833" s="107" t="s">
        <v>2570</v>
      </c>
      <c r="AS833" s="6" t="s">
        <v>934</v>
      </c>
      <c r="AT833" s="6" t="s">
        <v>934</v>
      </c>
      <c r="BE833" s="184"/>
      <c r="BG833" s="107"/>
      <c r="BJ833" s="107"/>
      <c r="BN833" s="6" t="s">
        <v>2328</v>
      </c>
      <c r="BO833" s="131" t="s">
        <v>2910</v>
      </c>
      <c r="BR833" s="15" t="s">
        <v>1789</v>
      </c>
      <c r="BU833" s="207">
        <v>11180</v>
      </c>
      <c r="BV833" s="207">
        <v>5.8</v>
      </c>
      <c r="BW833" s="207">
        <v>11.5</v>
      </c>
      <c r="BX833" s="207">
        <v>0.8</v>
      </c>
      <c r="BY833" s="207">
        <v>36.299999999999997</v>
      </c>
      <c r="BZ833" s="207">
        <v>46.4</v>
      </c>
      <c r="CA833" s="207" t="s">
        <v>841</v>
      </c>
      <c r="CB833" s="107"/>
    </row>
    <row r="834" spans="1:80" s="2" customFormat="1" x14ac:dyDescent="0.25">
      <c r="A834" s="96">
        <f t="shared" si="43"/>
        <v>828</v>
      </c>
      <c r="B834" s="135" t="s">
        <v>536</v>
      </c>
      <c r="C834" s="77" t="s">
        <v>1786</v>
      </c>
      <c r="D834" s="92" t="s">
        <v>2575</v>
      </c>
      <c r="E834" s="135"/>
      <c r="F834" s="2">
        <v>535</v>
      </c>
      <c r="G834" s="89">
        <v>42991</v>
      </c>
      <c r="H834" s="79" t="s">
        <v>2698</v>
      </c>
      <c r="I834" s="135" t="s">
        <v>1785</v>
      </c>
      <c r="J834" s="135" t="s">
        <v>48</v>
      </c>
      <c r="K834" s="135" t="s">
        <v>24</v>
      </c>
      <c r="L834" s="79"/>
      <c r="M834" s="139"/>
      <c r="N834" s="78"/>
      <c r="P834" s="79" t="str">
        <f>IF(COUNTIF(L834:O834,"=*")&gt;1,"Multiple", IF(L834="P","Surface",IF(M834="P", "Underground",IF(N834="P", "Placer", IF(O834="P", "Solution","")))))</f>
        <v/>
      </c>
      <c r="Q834" s="95" t="s">
        <v>2486</v>
      </c>
      <c r="R834" s="90" t="s">
        <v>2570</v>
      </c>
      <c r="S834" s="34"/>
      <c r="T834" s="26">
        <v>41.596052444599998</v>
      </c>
      <c r="U834" s="27">
        <v>-109.20315029299999</v>
      </c>
      <c r="V834" s="145">
        <v>19</v>
      </c>
      <c r="W834" s="145">
        <v>105</v>
      </c>
      <c r="X834" s="142">
        <v>25</v>
      </c>
      <c r="Y834" s="143"/>
      <c r="Z834" s="135" t="s">
        <v>23</v>
      </c>
      <c r="AA834" s="87" t="s">
        <v>3205</v>
      </c>
      <c r="AB834" s="135" t="s">
        <v>22</v>
      </c>
      <c r="AC834" s="135" t="s">
        <v>7</v>
      </c>
      <c r="AD834" s="124" t="s">
        <v>2701</v>
      </c>
      <c r="AE834" s="125" t="s">
        <v>2702</v>
      </c>
      <c r="AF834" s="7" t="s">
        <v>1062</v>
      </c>
      <c r="AG834" s="2">
        <v>10</v>
      </c>
      <c r="AH834" s="6" t="s">
        <v>48</v>
      </c>
      <c r="AI834" s="6" t="s">
        <v>846</v>
      </c>
      <c r="AJ834" s="78"/>
      <c r="AM834" s="205"/>
      <c r="AN834" s="205"/>
      <c r="AO834" s="91" t="s">
        <v>2528</v>
      </c>
      <c r="AP834" s="205"/>
      <c r="AQ834" s="141"/>
      <c r="AR834" s="107" t="s">
        <v>2570</v>
      </c>
      <c r="AS834" s="7" t="s">
        <v>934</v>
      </c>
      <c r="AT834" s="7" t="s">
        <v>934</v>
      </c>
      <c r="AU834" s="77"/>
      <c r="AV834" s="77"/>
      <c r="AW834" s="77"/>
      <c r="AX834" s="77"/>
      <c r="AY834" s="77"/>
      <c r="AZ834" s="77"/>
      <c r="BA834" s="77"/>
      <c r="BE834" s="186"/>
      <c r="BG834" s="78"/>
      <c r="BJ834" s="78"/>
      <c r="BN834" s="7" t="s">
        <v>2328</v>
      </c>
      <c r="BO834" s="131" t="s">
        <v>2910</v>
      </c>
      <c r="BR834" s="17" t="s">
        <v>1789</v>
      </c>
      <c r="BU834" s="212">
        <v>11180</v>
      </c>
      <c r="BV834" s="212">
        <v>5.8</v>
      </c>
      <c r="BW834" s="212">
        <v>11.5</v>
      </c>
      <c r="BX834" s="212">
        <v>0.8</v>
      </c>
      <c r="BY834" s="212">
        <v>36.299999999999997</v>
      </c>
      <c r="BZ834" s="212">
        <v>46.4</v>
      </c>
      <c r="CA834" s="212" t="s">
        <v>841</v>
      </c>
      <c r="CB834" s="78"/>
    </row>
    <row r="835" spans="1:80" s="2" customFormat="1" x14ac:dyDescent="0.25">
      <c r="A835" s="96">
        <f t="shared" si="43"/>
        <v>829</v>
      </c>
      <c r="B835" s="135" t="s">
        <v>536</v>
      </c>
      <c r="C835" s="77" t="s">
        <v>1788</v>
      </c>
      <c r="D835" s="92" t="s">
        <v>2575</v>
      </c>
      <c r="E835" s="135"/>
      <c r="F835" s="2">
        <v>535</v>
      </c>
      <c r="G835" s="89">
        <v>42991</v>
      </c>
      <c r="H835" s="79" t="s">
        <v>2698</v>
      </c>
      <c r="I835" s="135" t="s">
        <v>1785</v>
      </c>
      <c r="J835" s="135" t="s">
        <v>48</v>
      </c>
      <c r="K835" s="135" t="s">
        <v>24</v>
      </c>
      <c r="L835" s="77"/>
      <c r="M835" s="139"/>
      <c r="P835" s="79" t="str">
        <f>IF(COUNTIF(L835:O835,"=*")&gt;1,"Multiple", IF(L835="P","Surface",IF(M835="P", "Underground",IF(N835="P", "Placer", IF(O835="P", "Solution","")))))</f>
        <v/>
      </c>
      <c r="Q835" s="95" t="s">
        <v>2486</v>
      </c>
      <c r="R835" s="90" t="s">
        <v>2570</v>
      </c>
      <c r="S835" s="34"/>
      <c r="T835" s="26">
        <v>41.596052444599998</v>
      </c>
      <c r="U835" s="27">
        <v>-109.20315029299999</v>
      </c>
      <c r="V835" s="145">
        <v>19</v>
      </c>
      <c r="W835" s="145">
        <v>105</v>
      </c>
      <c r="X835" s="142">
        <v>25</v>
      </c>
      <c r="Y835" s="143"/>
      <c r="Z835" s="135" t="s">
        <v>23</v>
      </c>
      <c r="AA835" s="87" t="s">
        <v>3206</v>
      </c>
      <c r="AB835" s="135" t="s">
        <v>22</v>
      </c>
      <c r="AC835" s="135" t="s">
        <v>7</v>
      </c>
      <c r="AD835" s="124" t="s">
        <v>2701</v>
      </c>
      <c r="AE835" s="125" t="s">
        <v>2702</v>
      </c>
      <c r="AF835" s="7" t="s">
        <v>1062</v>
      </c>
      <c r="AG835" s="2">
        <v>10</v>
      </c>
      <c r="AH835" s="6" t="s">
        <v>48</v>
      </c>
      <c r="AI835" s="6" t="s">
        <v>846</v>
      </c>
      <c r="AM835" s="205"/>
      <c r="AN835" s="205"/>
      <c r="AO835" s="91" t="s">
        <v>2528</v>
      </c>
      <c r="AP835" s="205"/>
      <c r="AQ835" s="141"/>
      <c r="AR835" s="107" t="s">
        <v>2570</v>
      </c>
      <c r="AS835" s="7"/>
      <c r="AT835" s="7"/>
      <c r="AU835" s="77"/>
      <c r="AV835" s="77"/>
      <c r="AW835" s="77"/>
      <c r="AX835" s="77"/>
      <c r="AY835" s="77"/>
      <c r="AZ835" s="77"/>
      <c r="BA835" s="77"/>
      <c r="BE835" s="186"/>
      <c r="BN835" s="7"/>
      <c r="BO835" s="139" t="s">
        <v>7</v>
      </c>
      <c r="BR835" s="17" t="s">
        <v>1790</v>
      </c>
      <c r="BU835" s="212">
        <v>11240</v>
      </c>
      <c r="BV835" s="212">
        <v>6</v>
      </c>
      <c r="BW835" s="212">
        <v>11.2</v>
      </c>
      <c r="BX835" s="212">
        <v>0.8</v>
      </c>
      <c r="BY835" s="212">
        <v>36.5</v>
      </c>
      <c r="BZ835" s="212">
        <v>46.3</v>
      </c>
      <c r="CA835" s="212" t="s">
        <v>841</v>
      </c>
    </row>
    <row r="836" spans="1:80" s="2" customFormat="1" x14ac:dyDescent="0.25">
      <c r="A836" s="96">
        <f t="shared" si="43"/>
        <v>830</v>
      </c>
      <c r="B836" s="135" t="s">
        <v>536</v>
      </c>
      <c r="C836" s="77" t="s">
        <v>1787</v>
      </c>
      <c r="D836" s="92" t="s">
        <v>2575</v>
      </c>
      <c r="E836" s="135"/>
      <c r="F836" s="2">
        <v>535</v>
      </c>
      <c r="G836" s="89">
        <v>42991</v>
      </c>
      <c r="H836" s="79" t="s">
        <v>2698</v>
      </c>
      <c r="I836" s="135" t="s">
        <v>1785</v>
      </c>
      <c r="J836" s="135" t="s">
        <v>48</v>
      </c>
      <c r="K836" s="135" t="s">
        <v>24</v>
      </c>
      <c r="L836" s="77"/>
      <c r="M836" s="139"/>
      <c r="P836" s="79" t="str">
        <f>IF(COUNTIF(L836:O836,"=*")&gt;1,"Multiple", IF(L836="P","Surface",IF(M836="P", "Underground",IF(N836="P", "Placer", IF(O836="P", "Solution","")))))</f>
        <v/>
      </c>
      <c r="Q836" s="95" t="s">
        <v>2486</v>
      </c>
      <c r="R836" s="90" t="s">
        <v>2570</v>
      </c>
      <c r="S836" s="34"/>
      <c r="T836" s="26">
        <v>41.596052444599998</v>
      </c>
      <c r="U836" s="27">
        <v>-109.20315029299999</v>
      </c>
      <c r="V836" s="145">
        <v>19</v>
      </c>
      <c r="W836" s="145">
        <v>105</v>
      </c>
      <c r="X836" s="142">
        <v>25</v>
      </c>
      <c r="Y836" s="143"/>
      <c r="Z836" s="135" t="s">
        <v>23</v>
      </c>
      <c r="AA836" s="87" t="s">
        <v>3206</v>
      </c>
      <c r="AB836" s="135" t="s">
        <v>22</v>
      </c>
      <c r="AC836" s="135" t="s">
        <v>7</v>
      </c>
      <c r="AD836" s="124" t="s">
        <v>2701</v>
      </c>
      <c r="AE836" s="125" t="s">
        <v>2702</v>
      </c>
      <c r="AF836" s="7" t="s">
        <v>1062</v>
      </c>
      <c r="AG836" s="2">
        <v>0.5</v>
      </c>
      <c r="AH836" s="6" t="s">
        <v>48</v>
      </c>
      <c r="AI836" s="6" t="s">
        <v>846</v>
      </c>
      <c r="AM836" s="205"/>
      <c r="AN836" s="205"/>
      <c r="AO836" s="91" t="s">
        <v>2528</v>
      </c>
      <c r="AP836" s="205"/>
      <c r="AQ836" s="141"/>
      <c r="AR836" s="107" t="s">
        <v>2570</v>
      </c>
      <c r="AS836" s="7"/>
      <c r="AT836" s="7"/>
      <c r="AU836" s="77"/>
      <c r="AV836" s="77"/>
      <c r="AW836" s="77"/>
      <c r="AX836" s="77"/>
      <c r="AY836" s="77"/>
      <c r="AZ836" s="77"/>
      <c r="BA836" s="77"/>
      <c r="BE836" s="186"/>
      <c r="BN836" s="7"/>
      <c r="BO836" s="139" t="s">
        <v>7</v>
      </c>
      <c r="BU836" s="212">
        <v>11210</v>
      </c>
      <c r="BV836" s="212">
        <v>5.9</v>
      </c>
      <c r="BW836" s="212">
        <v>11.4</v>
      </c>
      <c r="BX836" s="212">
        <v>0.8</v>
      </c>
      <c r="BY836" s="212">
        <v>36.200000000000003</v>
      </c>
      <c r="BZ836" s="212">
        <v>46.5</v>
      </c>
      <c r="CA836" s="212" t="s">
        <v>841</v>
      </c>
    </row>
    <row r="837" spans="1:80" ht="45" x14ac:dyDescent="0.25">
      <c r="A837" s="96">
        <f t="shared" si="43"/>
        <v>831</v>
      </c>
      <c r="B837" s="134" t="s">
        <v>537</v>
      </c>
      <c r="D837" s="134" t="s">
        <v>2697</v>
      </c>
      <c r="E837" s="134" t="s">
        <v>2726</v>
      </c>
      <c r="F837" s="1">
        <f>F836+1</f>
        <v>536</v>
      </c>
      <c r="G837" s="86">
        <v>42991</v>
      </c>
      <c r="H837" s="87" t="s">
        <v>2698</v>
      </c>
      <c r="I837" s="134" t="s">
        <v>1791</v>
      </c>
      <c r="J837" s="134" t="s">
        <v>48</v>
      </c>
      <c r="K837" s="134" t="s">
        <v>24</v>
      </c>
      <c r="L837" s="87"/>
      <c r="M837" s="131" t="s">
        <v>2570</v>
      </c>
      <c r="N837" s="107"/>
      <c r="P837" s="87" t="str">
        <f>IF(COUNTIF(L837:O837,"=*")&gt;1,"Multiple", IF(L837="P","Surface",IF(M837="P", "Underground",IF(N837="P", "Placer", IF(O837="P", "Solution","")))))</f>
        <v>Underground</v>
      </c>
      <c r="Q837" s="95" t="s">
        <v>2768</v>
      </c>
      <c r="R837" s="93" t="s">
        <v>2570</v>
      </c>
      <c r="S837" s="33"/>
      <c r="T837" s="12">
        <v>41.596190345700002</v>
      </c>
      <c r="U837" s="13">
        <v>-109.22246349</v>
      </c>
      <c r="V837" s="144">
        <v>19</v>
      </c>
      <c r="W837" s="144">
        <v>105</v>
      </c>
      <c r="X837" s="137">
        <v>26</v>
      </c>
      <c r="Y837" s="138"/>
      <c r="Z837" s="134" t="s">
        <v>23</v>
      </c>
      <c r="AA837" s="87" t="s">
        <v>3206</v>
      </c>
      <c r="AB837" s="134" t="s">
        <v>45</v>
      </c>
      <c r="AC837" s="134" t="s">
        <v>7</v>
      </c>
      <c r="AD837" s="124" t="s">
        <v>2701</v>
      </c>
      <c r="AE837" s="125" t="s">
        <v>2702</v>
      </c>
      <c r="AF837" s="6" t="s">
        <v>1794</v>
      </c>
      <c r="AG837" s="1">
        <v>3</v>
      </c>
      <c r="AH837" s="6" t="s">
        <v>48</v>
      </c>
      <c r="AI837" s="6" t="s">
        <v>846</v>
      </c>
      <c r="AJ837" s="107"/>
      <c r="AO837" s="88" t="s">
        <v>2528</v>
      </c>
      <c r="AQ837" s="136"/>
      <c r="AR837" s="107" t="s">
        <v>2570</v>
      </c>
      <c r="AS837" s="6" t="s">
        <v>1792</v>
      </c>
      <c r="AT837" s="6" t="s">
        <v>1792</v>
      </c>
      <c r="AU837" s="76">
        <v>1888</v>
      </c>
      <c r="AV837" s="76">
        <v>1891</v>
      </c>
      <c r="BA837" s="76">
        <v>1891</v>
      </c>
      <c r="BE837" s="184">
        <v>140150</v>
      </c>
      <c r="BF837" s="97"/>
      <c r="BG837" s="107"/>
      <c r="BJ837" s="107"/>
      <c r="BM837" s="1" t="s">
        <v>2705</v>
      </c>
      <c r="BN837" s="6" t="s">
        <v>1795</v>
      </c>
      <c r="BO837" s="131" t="s">
        <v>7</v>
      </c>
      <c r="BR837" s="15" t="s">
        <v>1793</v>
      </c>
      <c r="BU837" s="76"/>
      <c r="BV837" s="76"/>
      <c r="BW837" s="76"/>
      <c r="BX837" s="76"/>
      <c r="BY837" s="76"/>
      <c r="BZ837" s="76"/>
      <c r="CA837" s="76"/>
      <c r="CB837" s="107"/>
    </row>
    <row r="838" spans="1:80" s="2" customFormat="1" ht="45" x14ac:dyDescent="0.25">
      <c r="A838" s="96">
        <f t="shared" si="43"/>
        <v>832</v>
      </c>
      <c r="B838" s="135" t="s">
        <v>537</v>
      </c>
      <c r="C838" s="77" t="s">
        <v>2460</v>
      </c>
      <c r="D838" s="92" t="s">
        <v>2575</v>
      </c>
      <c r="E838" s="135"/>
      <c r="F838" s="2">
        <v>536</v>
      </c>
      <c r="G838" s="89">
        <v>42991</v>
      </c>
      <c r="H838" s="79" t="s">
        <v>2698</v>
      </c>
      <c r="I838" s="135" t="s">
        <v>1791</v>
      </c>
      <c r="J838" s="135" t="s">
        <v>48</v>
      </c>
      <c r="K838" s="135" t="s">
        <v>24</v>
      </c>
      <c r="L838" s="79"/>
      <c r="M838" s="139"/>
      <c r="N838" s="78"/>
      <c r="P838" s="79" t="str">
        <f>IF(COUNTIF(L838:O838,"=*")&gt;1,"Multiple", IF(L838="P","Surface",IF(M838="P", "Underground",IF(N838="P", "Placer", IF(O838="P", "Solution","")))))</f>
        <v/>
      </c>
      <c r="Q838" s="95" t="s">
        <v>2486</v>
      </c>
      <c r="R838" s="90" t="s">
        <v>2570</v>
      </c>
      <c r="S838" s="34"/>
      <c r="T838" s="26">
        <v>41.596190345700002</v>
      </c>
      <c r="U838" s="27">
        <v>-109.22246349</v>
      </c>
      <c r="V838" s="145">
        <v>19</v>
      </c>
      <c r="W838" s="145">
        <v>105</v>
      </c>
      <c r="X838" s="142">
        <v>26</v>
      </c>
      <c r="Y838" s="143"/>
      <c r="Z838" s="135" t="s">
        <v>23</v>
      </c>
      <c r="AA838" s="87" t="s">
        <v>3206</v>
      </c>
      <c r="AB838" s="135" t="s">
        <v>45</v>
      </c>
      <c r="AC838" s="135" t="s">
        <v>7</v>
      </c>
      <c r="AD838" s="124" t="s">
        <v>2701</v>
      </c>
      <c r="AE838" s="125" t="s">
        <v>2702</v>
      </c>
      <c r="AF838" s="7" t="s">
        <v>1794</v>
      </c>
      <c r="AG838" s="2">
        <v>3</v>
      </c>
      <c r="AH838" s="6" t="s">
        <v>48</v>
      </c>
      <c r="AI838" s="6" t="s">
        <v>846</v>
      </c>
      <c r="AJ838" s="78"/>
      <c r="AO838" s="91" t="s">
        <v>2528</v>
      </c>
      <c r="AQ838" s="141"/>
      <c r="AR838" s="107" t="s">
        <v>2570</v>
      </c>
      <c r="AS838" s="7" t="s">
        <v>1792</v>
      </c>
      <c r="AT838" s="7" t="s">
        <v>1792</v>
      </c>
      <c r="AU838" s="76">
        <v>1888</v>
      </c>
      <c r="AV838" s="76">
        <v>1891</v>
      </c>
      <c r="AW838" s="77"/>
      <c r="AX838" s="77"/>
      <c r="AY838" s="77"/>
      <c r="AZ838" s="77"/>
      <c r="BA838" s="77">
        <v>1891</v>
      </c>
      <c r="BE838" s="186"/>
      <c r="BF838" s="92"/>
      <c r="BG838" s="78"/>
      <c r="BJ838" s="78"/>
      <c r="BN838" s="7" t="s">
        <v>1795</v>
      </c>
      <c r="BO838" s="139" t="s">
        <v>7</v>
      </c>
      <c r="BR838" s="17" t="s">
        <v>1793</v>
      </c>
      <c r="BU838" s="77">
        <v>9385</v>
      </c>
      <c r="BV838" s="77">
        <v>15.56</v>
      </c>
      <c r="BW838" s="77">
        <v>10.94</v>
      </c>
      <c r="BX838" s="77">
        <v>1.01</v>
      </c>
      <c r="BY838" s="77">
        <v>30.8</v>
      </c>
      <c r="BZ838" s="77">
        <v>42.7</v>
      </c>
      <c r="CA838" s="77" t="s">
        <v>841</v>
      </c>
      <c r="CB838" s="78"/>
    </row>
    <row r="839" spans="1:80" ht="30" x14ac:dyDescent="0.25">
      <c r="A839" s="96">
        <f t="shared" si="43"/>
        <v>833</v>
      </c>
      <c r="B839" s="134" t="s">
        <v>538</v>
      </c>
      <c r="D839" s="134" t="s">
        <v>2697</v>
      </c>
      <c r="E839" s="134" t="s">
        <v>2726</v>
      </c>
      <c r="F839" s="1">
        <f>F837+1</f>
        <v>537</v>
      </c>
      <c r="G839" s="86">
        <v>42991</v>
      </c>
      <c r="H839" s="87" t="s">
        <v>2698</v>
      </c>
      <c r="I839" s="134" t="s">
        <v>68</v>
      </c>
      <c r="J839" s="134" t="s">
        <v>48</v>
      </c>
      <c r="K839" s="134" t="s">
        <v>24</v>
      </c>
      <c r="L839" s="87"/>
      <c r="M839" s="131" t="s">
        <v>2570</v>
      </c>
      <c r="N839" s="107"/>
      <c r="P839" s="87" t="str">
        <f>IF(COUNTIF(L839:O839,"=*")&gt;1,"Multiple", IF(L839="P","Surface",IF(M839="P", "Underground",IF(N839="P", "Placer", IF(O839="P", "Solution","")))))</f>
        <v>Underground</v>
      </c>
      <c r="Q839" s="95" t="s">
        <v>11</v>
      </c>
      <c r="R839" s="93" t="s">
        <v>2570</v>
      </c>
      <c r="S839" s="33"/>
      <c r="T839" s="12">
        <v>41.554435939000001</v>
      </c>
      <c r="U839" s="13">
        <v>-109.56907189</v>
      </c>
      <c r="V839" s="144">
        <v>18</v>
      </c>
      <c r="W839" s="144">
        <v>108</v>
      </c>
      <c r="X839" s="137">
        <v>11</v>
      </c>
      <c r="Y839" s="138"/>
      <c r="Z839" s="134" t="s">
        <v>23</v>
      </c>
      <c r="AA839" s="87" t="s">
        <v>3206</v>
      </c>
      <c r="AB839" s="134" t="s">
        <v>22</v>
      </c>
      <c r="AC839" s="134" t="s">
        <v>7</v>
      </c>
      <c r="AD839" s="124" t="s">
        <v>2701</v>
      </c>
      <c r="AE839" s="125" t="s">
        <v>2702</v>
      </c>
      <c r="AH839" s="6" t="s">
        <v>48</v>
      </c>
      <c r="AI839" s="6" t="s">
        <v>846</v>
      </c>
      <c r="AJ839" s="107"/>
      <c r="AO839" s="88" t="s">
        <v>2528</v>
      </c>
      <c r="AQ839" s="136"/>
      <c r="AR839" s="107" t="s">
        <v>2570</v>
      </c>
      <c r="AS839" s="150" t="s">
        <v>1624</v>
      </c>
      <c r="AT839" s="150" t="s">
        <v>1624</v>
      </c>
      <c r="AV839" s="76" t="s">
        <v>807</v>
      </c>
      <c r="BE839" s="197"/>
      <c r="BG839" s="107"/>
      <c r="BJ839" s="107"/>
      <c r="BO839" s="131" t="s">
        <v>7</v>
      </c>
      <c r="BU839" s="76"/>
      <c r="BV839" s="76"/>
      <c r="BW839" s="76"/>
      <c r="BX839" s="76"/>
      <c r="BY839" s="76"/>
      <c r="BZ839" s="76"/>
      <c r="CA839" s="76"/>
      <c r="CB839" s="107"/>
    </row>
    <row r="840" spans="1:80" ht="30" x14ac:dyDescent="0.25">
      <c r="A840" s="96">
        <f t="shared" si="43"/>
        <v>834</v>
      </c>
      <c r="B840" s="134" t="s">
        <v>539</v>
      </c>
      <c r="D840" s="134" t="s">
        <v>2697</v>
      </c>
      <c r="E840" s="134" t="s">
        <v>2726</v>
      </c>
      <c r="F840" s="1">
        <f>F839+1</f>
        <v>538</v>
      </c>
      <c r="G840" s="86">
        <v>42991</v>
      </c>
      <c r="H840" s="87" t="s">
        <v>2698</v>
      </c>
      <c r="I840" s="134" t="s">
        <v>1797</v>
      </c>
      <c r="J840" s="134" t="s">
        <v>48</v>
      </c>
      <c r="K840" s="134" t="s">
        <v>24</v>
      </c>
      <c r="L840" s="87"/>
      <c r="M840" s="131" t="s">
        <v>2570</v>
      </c>
      <c r="N840" s="107"/>
      <c r="P840" s="87" t="str">
        <f>IF(COUNTIF(L840:O840,"=*")&gt;1,"Multiple", IF(L840="P","Surface",IF(M840="P", "Underground",IF(N840="P", "Placer", IF(O840="P", "Solution","")))))</f>
        <v>Underground</v>
      </c>
      <c r="Q840" s="95" t="s">
        <v>11</v>
      </c>
      <c r="R840" s="93" t="s">
        <v>2570</v>
      </c>
      <c r="S840" s="33"/>
      <c r="T840" s="12">
        <v>41.610712765300001</v>
      </c>
      <c r="U840" s="13">
        <v>-109.24153386899999</v>
      </c>
      <c r="V840" s="144">
        <v>19</v>
      </c>
      <c r="W840" s="144">
        <v>105</v>
      </c>
      <c r="X840" s="137">
        <v>22</v>
      </c>
      <c r="Y840" s="138"/>
      <c r="Z840" s="134" t="s">
        <v>23</v>
      </c>
      <c r="AA840" s="87" t="s">
        <v>3205</v>
      </c>
      <c r="AB840" s="134" t="s">
        <v>22</v>
      </c>
      <c r="AC840" s="134" t="s">
        <v>7</v>
      </c>
      <c r="AD840" s="124" t="s">
        <v>2701</v>
      </c>
      <c r="AE840" s="125" t="s">
        <v>2702</v>
      </c>
      <c r="AF840" s="6" t="s">
        <v>1796</v>
      </c>
      <c r="AG840" s="1">
        <v>9</v>
      </c>
      <c r="AH840" s="6" t="s">
        <v>1095</v>
      </c>
      <c r="AI840" s="6" t="s">
        <v>846</v>
      </c>
      <c r="AJ840" s="107"/>
      <c r="AM840" s="227"/>
      <c r="AN840" s="227"/>
      <c r="AO840" s="88" t="s">
        <v>2528</v>
      </c>
      <c r="AP840" s="227"/>
      <c r="AQ840" s="136"/>
      <c r="AR840" s="107" t="s">
        <v>2570</v>
      </c>
      <c r="AS840" s="6" t="s">
        <v>934</v>
      </c>
      <c r="AT840" s="6" t="s">
        <v>934</v>
      </c>
      <c r="AU840" s="76">
        <v>1882</v>
      </c>
      <c r="AV840" s="76">
        <v>1886</v>
      </c>
      <c r="BA840" s="76">
        <v>1886</v>
      </c>
      <c r="BE840" s="184"/>
      <c r="BG840" s="107"/>
      <c r="BJ840" s="107"/>
      <c r="BN840" s="150" t="s">
        <v>2327</v>
      </c>
      <c r="BO840" s="131" t="s">
        <v>2910</v>
      </c>
      <c r="BR840" s="15" t="s">
        <v>1799</v>
      </c>
      <c r="BU840" s="220"/>
      <c r="BV840" s="220"/>
      <c r="BW840" s="220"/>
      <c r="BX840" s="220"/>
      <c r="BY840" s="220"/>
      <c r="BZ840" s="220"/>
      <c r="CA840" s="76"/>
      <c r="CB840" s="107"/>
    </row>
    <row r="841" spans="1:80" s="2" customFormat="1" ht="30" x14ac:dyDescent="0.25">
      <c r="A841" s="96">
        <f t="shared" ref="A841:A904" si="47">A840+1</f>
        <v>835</v>
      </c>
      <c r="B841" s="135" t="s">
        <v>539</v>
      </c>
      <c r="C841" s="77" t="s">
        <v>1800</v>
      </c>
      <c r="D841" s="92" t="s">
        <v>2575</v>
      </c>
      <c r="E841" s="135"/>
      <c r="F841" s="2">
        <v>538</v>
      </c>
      <c r="G841" s="89">
        <v>42991</v>
      </c>
      <c r="H841" s="79" t="s">
        <v>2698</v>
      </c>
      <c r="I841" s="135" t="s">
        <v>1797</v>
      </c>
      <c r="J841" s="135" t="s">
        <v>48</v>
      </c>
      <c r="K841" s="135" t="s">
        <v>24</v>
      </c>
      <c r="L841" s="79"/>
      <c r="M841" s="139"/>
      <c r="N841" s="78"/>
      <c r="P841" s="79" t="str">
        <f>IF(COUNTIF(L841:O841,"=*")&gt;1,"Multiple", IF(L841="P","Surface",IF(M841="P", "Underground",IF(N841="P", "Placer", IF(O841="P", "Solution","")))))</f>
        <v/>
      </c>
      <c r="Q841" s="95" t="s">
        <v>2486</v>
      </c>
      <c r="R841" s="90" t="s">
        <v>2570</v>
      </c>
      <c r="S841" s="34"/>
      <c r="T841" s="26">
        <v>41.610712765300001</v>
      </c>
      <c r="U841" s="27">
        <v>-109.24153386899999</v>
      </c>
      <c r="V841" s="145">
        <v>19</v>
      </c>
      <c r="W841" s="145">
        <v>105</v>
      </c>
      <c r="X841" s="142">
        <v>22</v>
      </c>
      <c r="Y841" s="143"/>
      <c r="Z841" s="135" t="s">
        <v>23</v>
      </c>
      <c r="AA841" s="87" t="s">
        <v>3205</v>
      </c>
      <c r="AB841" s="135" t="s">
        <v>22</v>
      </c>
      <c r="AC841" s="135" t="s">
        <v>7</v>
      </c>
      <c r="AD841" s="124" t="s">
        <v>2701</v>
      </c>
      <c r="AE841" s="125" t="s">
        <v>2702</v>
      </c>
      <c r="AF841" s="7" t="s">
        <v>1796</v>
      </c>
      <c r="AG841" s="2">
        <v>9</v>
      </c>
      <c r="AH841" s="6" t="s">
        <v>1095</v>
      </c>
      <c r="AI841" s="6" t="s">
        <v>846</v>
      </c>
      <c r="AJ841" s="78"/>
      <c r="AM841" s="229"/>
      <c r="AN841" s="229"/>
      <c r="AO841" s="91" t="s">
        <v>2528</v>
      </c>
      <c r="AP841" s="229"/>
      <c r="AQ841" s="141"/>
      <c r="AR841" s="107" t="s">
        <v>2570</v>
      </c>
      <c r="AS841" s="7" t="s">
        <v>934</v>
      </c>
      <c r="AT841" s="7" t="s">
        <v>934</v>
      </c>
      <c r="AU841" s="77">
        <v>1882</v>
      </c>
      <c r="AV841" s="76">
        <v>1886</v>
      </c>
      <c r="AW841" s="77"/>
      <c r="AX841" s="77"/>
      <c r="AY841" s="77"/>
      <c r="AZ841" s="77"/>
      <c r="BA841" s="76">
        <v>1886</v>
      </c>
      <c r="BE841" s="186"/>
      <c r="BG841" s="78"/>
      <c r="BJ841" s="78"/>
      <c r="BN841" s="166" t="s">
        <v>2327</v>
      </c>
      <c r="BO841" s="139" t="s">
        <v>2910</v>
      </c>
      <c r="BR841" s="17" t="s">
        <v>1799</v>
      </c>
      <c r="BU841" s="221">
        <v>10402</v>
      </c>
      <c r="BV841" s="221">
        <v>4.42</v>
      </c>
      <c r="BW841" s="221">
        <v>14.91</v>
      </c>
      <c r="BX841" s="221">
        <v>0.4</v>
      </c>
      <c r="BY841" s="221">
        <v>32.909999999999997</v>
      </c>
      <c r="BZ841" s="221">
        <v>47.76</v>
      </c>
      <c r="CA841" s="77" t="s">
        <v>841</v>
      </c>
      <c r="CB841" s="78"/>
    </row>
    <row r="842" spans="1:80" s="2" customFormat="1" ht="30" x14ac:dyDescent="0.25">
      <c r="A842" s="96">
        <f t="shared" si="47"/>
        <v>836</v>
      </c>
      <c r="B842" s="135" t="s">
        <v>539</v>
      </c>
      <c r="C842" s="76" t="s">
        <v>1801</v>
      </c>
      <c r="D842" s="92" t="s">
        <v>2575</v>
      </c>
      <c r="E842" s="135"/>
      <c r="F842" s="1">
        <v>538</v>
      </c>
      <c r="G842" s="86">
        <v>42991</v>
      </c>
      <c r="H842" s="87" t="s">
        <v>2698</v>
      </c>
      <c r="I842" s="135" t="s">
        <v>1797</v>
      </c>
      <c r="J842" s="135" t="s">
        <v>48</v>
      </c>
      <c r="K842" s="135" t="s">
        <v>24</v>
      </c>
      <c r="L842" s="77"/>
      <c r="M842" s="131"/>
      <c r="P842" s="87" t="str">
        <f>IF(COUNTIF(L842:O842,"=*")&gt;1,"Multiple", IF(L842="P","Surface",IF(M842="P", "Underground",IF(N842="P", "Placer", IF(O842="P", "Solution","")))))</f>
        <v/>
      </c>
      <c r="Q842" s="95" t="s">
        <v>2486</v>
      </c>
      <c r="R842" s="93" t="s">
        <v>2570</v>
      </c>
      <c r="S842" s="33"/>
      <c r="T842" s="12">
        <v>41.610712765300001</v>
      </c>
      <c r="U842" s="13">
        <v>-109.24153386899999</v>
      </c>
      <c r="V842" s="145">
        <v>19</v>
      </c>
      <c r="W842" s="145">
        <v>105</v>
      </c>
      <c r="X842" s="142">
        <v>22</v>
      </c>
      <c r="Y842" s="143"/>
      <c r="Z842" s="135" t="s">
        <v>23</v>
      </c>
      <c r="AA842" s="87" t="s">
        <v>3206</v>
      </c>
      <c r="AB842" s="135" t="s">
        <v>22</v>
      </c>
      <c r="AC842" s="135" t="s">
        <v>7</v>
      </c>
      <c r="AD842" s="124" t="s">
        <v>2701</v>
      </c>
      <c r="AE842" s="125" t="s">
        <v>2702</v>
      </c>
      <c r="AF842" s="6" t="s">
        <v>1796</v>
      </c>
      <c r="AG842" s="2">
        <v>6</v>
      </c>
      <c r="AH842" s="6" t="s">
        <v>1095</v>
      </c>
      <c r="AI842" s="6" t="s">
        <v>846</v>
      </c>
      <c r="AM842" s="227"/>
      <c r="AN842" s="227"/>
      <c r="AO842" s="88" t="s">
        <v>2528</v>
      </c>
      <c r="AP842" s="227"/>
      <c r="AQ842" s="141"/>
      <c r="AR842" s="107" t="s">
        <v>2570</v>
      </c>
      <c r="AS842" s="7" t="s">
        <v>934</v>
      </c>
      <c r="AT842" s="7" t="s">
        <v>934</v>
      </c>
      <c r="AU842" s="77">
        <v>1882</v>
      </c>
      <c r="AV842" s="76">
        <v>1886</v>
      </c>
      <c r="AW842" s="77"/>
      <c r="AX842" s="77"/>
      <c r="AY842" s="77"/>
      <c r="AZ842" s="77"/>
      <c r="BA842" s="76">
        <v>1886</v>
      </c>
      <c r="BE842" s="186"/>
      <c r="BN842" s="166" t="s">
        <v>1798</v>
      </c>
      <c r="BO842" s="139" t="s">
        <v>7</v>
      </c>
      <c r="BR842" s="17"/>
      <c r="BU842" s="220">
        <v>10555</v>
      </c>
      <c r="BV842" s="220">
        <v>4.37</v>
      </c>
      <c r="BW842" s="220">
        <v>13.14</v>
      </c>
      <c r="BX842" s="220">
        <v>0.42</v>
      </c>
      <c r="BY842" s="220">
        <v>30.61</v>
      </c>
      <c r="BZ842" s="220">
        <v>51.88</v>
      </c>
      <c r="CA842" s="77" t="s">
        <v>841</v>
      </c>
    </row>
    <row r="843" spans="1:80" ht="30" x14ac:dyDescent="0.25">
      <c r="A843" s="96">
        <f t="shared" si="47"/>
        <v>837</v>
      </c>
      <c r="B843" s="134" t="s">
        <v>540</v>
      </c>
      <c r="D843" s="134" t="s">
        <v>2697</v>
      </c>
      <c r="E843" s="134" t="s">
        <v>2726</v>
      </c>
      <c r="F843" s="1">
        <f t="shared" ref="F843:F845" si="48">F842+1</f>
        <v>539</v>
      </c>
      <c r="G843" s="86">
        <v>42991</v>
      </c>
      <c r="H843" s="87" t="s">
        <v>2698</v>
      </c>
      <c r="I843" s="134" t="s">
        <v>1802</v>
      </c>
      <c r="J843" s="134" t="s">
        <v>48</v>
      </c>
      <c r="K843" s="134" t="s">
        <v>24</v>
      </c>
      <c r="L843" s="87"/>
      <c r="M843" s="131" t="s">
        <v>2570</v>
      </c>
      <c r="N843" s="107"/>
      <c r="P843" s="87" t="str">
        <f>IF(COUNTIF(L843:O843,"=*")&gt;1,"Multiple", IF(L843="P","Surface",IF(M843="P", "Underground",IF(N843="P", "Placer", IF(O843="P", "Solution","")))))</f>
        <v>Underground</v>
      </c>
      <c r="Q843" s="95" t="s">
        <v>11</v>
      </c>
      <c r="R843" s="93" t="s">
        <v>2570</v>
      </c>
      <c r="S843" s="33"/>
      <c r="T843" s="12">
        <v>41.596052444599998</v>
      </c>
      <c r="U843" s="13">
        <v>-109.20315029299999</v>
      </c>
      <c r="V843" s="144">
        <v>19</v>
      </c>
      <c r="W843" s="144">
        <v>105</v>
      </c>
      <c r="X843" s="137">
        <v>25</v>
      </c>
      <c r="Y843" s="138"/>
      <c r="Z843" s="134" t="s">
        <v>23</v>
      </c>
      <c r="AA843" s="87" t="s">
        <v>3206</v>
      </c>
      <c r="AB843" s="134" t="s">
        <v>22</v>
      </c>
      <c r="AC843" s="134" t="s">
        <v>7</v>
      </c>
      <c r="AD843" s="124" t="s">
        <v>2701</v>
      </c>
      <c r="AE843" s="125" t="s">
        <v>2702</v>
      </c>
      <c r="AF843" s="6" t="s">
        <v>856</v>
      </c>
      <c r="AH843" s="6" t="s">
        <v>48</v>
      </c>
      <c r="AI843" s="6" t="s">
        <v>846</v>
      </c>
      <c r="AJ843" s="107"/>
      <c r="AO843" s="88" t="s">
        <v>2528</v>
      </c>
      <c r="AQ843" s="136"/>
      <c r="AR843" s="107" t="s">
        <v>2570</v>
      </c>
      <c r="AS843" s="6" t="s">
        <v>1803</v>
      </c>
      <c r="AT843" s="6" t="s">
        <v>1803</v>
      </c>
      <c r="AU843" s="76">
        <v>1888</v>
      </c>
      <c r="AV843" s="76">
        <v>1927</v>
      </c>
      <c r="BA843" s="76">
        <v>1927</v>
      </c>
      <c r="BE843" s="11">
        <v>6635313</v>
      </c>
      <c r="BF843" s="97"/>
      <c r="BG843" s="107"/>
      <c r="BJ843" s="107"/>
      <c r="BM843" s="1" t="s">
        <v>2705</v>
      </c>
      <c r="BO843" s="131" t="s">
        <v>7</v>
      </c>
      <c r="BU843" s="76"/>
      <c r="BV843" s="76"/>
      <c r="BW843" s="76"/>
      <c r="BX843" s="76"/>
      <c r="BY843" s="76"/>
      <c r="BZ843" s="76"/>
      <c r="CA843" s="76"/>
      <c r="CB843" s="107"/>
    </row>
    <row r="844" spans="1:80" ht="45" x14ac:dyDescent="0.25">
      <c r="A844" s="96">
        <f t="shared" si="47"/>
        <v>838</v>
      </c>
      <c r="B844" s="134" t="s">
        <v>541</v>
      </c>
      <c r="D844" s="134" t="s">
        <v>2697</v>
      </c>
      <c r="E844" s="134" t="s">
        <v>2726</v>
      </c>
      <c r="F844" s="1">
        <f t="shared" si="48"/>
        <v>540</v>
      </c>
      <c r="G844" s="86">
        <v>42991</v>
      </c>
      <c r="H844" s="87" t="s">
        <v>2698</v>
      </c>
      <c r="I844" s="134" t="s">
        <v>1805</v>
      </c>
      <c r="J844" s="134" t="s">
        <v>48</v>
      </c>
      <c r="K844" s="134" t="s">
        <v>24</v>
      </c>
      <c r="L844" s="87"/>
      <c r="M844" s="131" t="s">
        <v>2570</v>
      </c>
      <c r="N844" s="107"/>
      <c r="P844" s="87" t="str">
        <f>IF(COUNTIF(L844:O844,"=*")&gt;1,"Multiple", IF(L844="P","Surface",IF(M844="P", "Underground",IF(N844="P", "Placer", IF(O844="P", "Solution","")))))</f>
        <v>Underground</v>
      </c>
      <c r="Q844" s="95" t="s">
        <v>11</v>
      </c>
      <c r="R844" s="93" t="s">
        <v>2570</v>
      </c>
      <c r="S844" s="33"/>
      <c r="T844" s="12">
        <v>41.601345999999999</v>
      </c>
      <c r="U844" s="13">
        <v>-109.204887</v>
      </c>
      <c r="V844" s="144">
        <v>19</v>
      </c>
      <c r="W844" s="144">
        <v>105</v>
      </c>
      <c r="X844" s="137">
        <v>25</v>
      </c>
      <c r="Y844" s="138"/>
      <c r="Z844" s="134" t="s">
        <v>23</v>
      </c>
      <c r="AA844" s="87" t="s">
        <v>3206</v>
      </c>
      <c r="AB844" s="134" t="s">
        <v>22</v>
      </c>
      <c r="AC844" s="134" t="s">
        <v>7</v>
      </c>
      <c r="AD844" s="124" t="s">
        <v>2701</v>
      </c>
      <c r="AE844" s="125" t="s">
        <v>2702</v>
      </c>
      <c r="AF844" s="6" t="s">
        <v>1807</v>
      </c>
      <c r="AH844" s="6" t="s">
        <v>48</v>
      </c>
      <c r="AI844" s="6" t="s">
        <v>846</v>
      </c>
      <c r="AJ844" s="107"/>
      <c r="AO844" s="88" t="s">
        <v>2528</v>
      </c>
      <c r="AQ844" s="136"/>
      <c r="AR844" s="107" t="s">
        <v>2570</v>
      </c>
      <c r="AS844" s="6" t="s">
        <v>1806</v>
      </c>
      <c r="AT844" s="6" t="s">
        <v>1806</v>
      </c>
      <c r="AU844" s="76">
        <v>1891</v>
      </c>
      <c r="AV844" s="76">
        <v>1962</v>
      </c>
      <c r="BA844" s="76">
        <v>1962</v>
      </c>
      <c r="BE844" s="11">
        <v>17900636</v>
      </c>
      <c r="BF844" s="97"/>
      <c r="BG844" s="107"/>
      <c r="BJ844" s="107"/>
      <c r="BM844" s="1" t="s">
        <v>2705</v>
      </c>
      <c r="BN844" s="6" t="s">
        <v>1808</v>
      </c>
      <c r="BO844" s="131" t="s">
        <v>7</v>
      </c>
      <c r="BR844" s="15" t="s">
        <v>1804</v>
      </c>
      <c r="BU844" s="76"/>
      <c r="BV844" s="76"/>
      <c r="BW844" s="76"/>
      <c r="BX844" s="76"/>
      <c r="BY844" s="76"/>
      <c r="BZ844" s="76"/>
      <c r="CA844" s="76"/>
      <c r="CB844" s="107"/>
    </row>
    <row r="845" spans="1:80" x14ac:dyDescent="0.25">
      <c r="A845" s="96">
        <f t="shared" si="47"/>
        <v>839</v>
      </c>
      <c r="B845" s="134" t="s">
        <v>542</v>
      </c>
      <c r="D845" s="134" t="s">
        <v>2697</v>
      </c>
      <c r="E845" s="134" t="s">
        <v>2726</v>
      </c>
      <c r="F845" s="1">
        <f t="shared" si="48"/>
        <v>541</v>
      </c>
      <c r="G845" s="86">
        <v>42991</v>
      </c>
      <c r="H845" s="87" t="s">
        <v>2698</v>
      </c>
      <c r="I845" s="134"/>
      <c r="J845" s="134" t="s">
        <v>71</v>
      </c>
      <c r="K845" s="134" t="s">
        <v>16</v>
      </c>
      <c r="L845" s="87"/>
      <c r="M845" s="131" t="s">
        <v>2570</v>
      </c>
      <c r="N845" s="107"/>
      <c r="P845" s="87" t="str">
        <f>IF(COUNTIF(L845:O845,"=*")&gt;1,"Multiple", IF(L845="P","Surface",IF(M845="P", "Underground",IF(N845="P", "Placer", IF(O845="P", "Solution","")))))</f>
        <v>Underground</v>
      </c>
      <c r="Q845" s="95" t="s">
        <v>2768</v>
      </c>
      <c r="R845" s="93" t="s">
        <v>2570</v>
      </c>
      <c r="S845" s="33"/>
      <c r="T845" s="12">
        <v>44.361282777200003</v>
      </c>
      <c r="U845" s="13">
        <v>-106.68909503099999</v>
      </c>
      <c r="V845" s="144">
        <v>51</v>
      </c>
      <c r="W845" s="144">
        <v>82</v>
      </c>
      <c r="X845" s="137">
        <v>26</v>
      </c>
      <c r="Y845" s="138"/>
      <c r="Z845" s="134" t="s">
        <v>29</v>
      </c>
      <c r="AA845" s="87" t="s">
        <v>3206</v>
      </c>
      <c r="AB845" s="134" t="s">
        <v>45</v>
      </c>
      <c r="AC845" s="134" t="s">
        <v>7</v>
      </c>
      <c r="AD845" s="124" t="s">
        <v>2701</v>
      </c>
      <c r="AE845" s="125" t="s">
        <v>2702</v>
      </c>
      <c r="AH845" s="18" t="s">
        <v>805</v>
      </c>
      <c r="AI845" s="6" t="s">
        <v>1667</v>
      </c>
      <c r="AJ845" s="107"/>
      <c r="AO845" s="88" t="s">
        <v>2528</v>
      </c>
      <c r="AQ845" s="136"/>
      <c r="AR845" s="107" t="s">
        <v>2570</v>
      </c>
      <c r="BE845" s="184"/>
      <c r="BG845" s="107"/>
      <c r="BJ845" s="107"/>
      <c r="BO845" s="131" t="s">
        <v>7</v>
      </c>
      <c r="BU845" s="76"/>
      <c r="BV845" s="76"/>
      <c r="BW845" s="76"/>
      <c r="BX845" s="76"/>
      <c r="BY845" s="76"/>
      <c r="BZ845" s="76"/>
      <c r="CA845" s="76"/>
      <c r="CB845" s="107"/>
    </row>
    <row r="846" spans="1:80" s="2" customFormat="1" x14ac:dyDescent="0.25">
      <c r="A846" s="96">
        <f t="shared" si="47"/>
        <v>840</v>
      </c>
      <c r="B846" s="135" t="s">
        <v>542</v>
      </c>
      <c r="C846" s="77" t="s">
        <v>2460</v>
      </c>
      <c r="D846" s="92" t="s">
        <v>2575</v>
      </c>
      <c r="E846" s="135"/>
      <c r="F846" s="2">
        <v>541</v>
      </c>
      <c r="G846" s="89">
        <v>42991</v>
      </c>
      <c r="H846" s="79" t="s">
        <v>2698</v>
      </c>
      <c r="I846" s="135"/>
      <c r="J846" s="135" t="s">
        <v>71</v>
      </c>
      <c r="K846" s="135" t="s">
        <v>16</v>
      </c>
      <c r="L846" s="79"/>
      <c r="M846" s="139"/>
      <c r="N846" s="78"/>
      <c r="P846" s="79" t="str">
        <f>IF(COUNTIF(L846:O846,"=*")&gt;1,"Multiple", IF(L846="P","Surface",IF(M846="P", "Underground",IF(N846="P", "Placer", IF(O846="P", "Solution","")))))</f>
        <v/>
      </c>
      <c r="Q846" s="95" t="s">
        <v>2486</v>
      </c>
      <c r="R846" s="90"/>
      <c r="S846" s="34"/>
      <c r="T846" s="26">
        <v>44.361282777200003</v>
      </c>
      <c r="U846" s="27">
        <v>-106.68909503099999</v>
      </c>
      <c r="V846" s="145">
        <v>51</v>
      </c>
      <c r="W846" s="145">
        <v>82</v>
      </c>
      <c r="X846" s="142">
        <v>26</v>
      </c>
      <c r="Y846" s="143"/>
      <c r="Z846" s="135" t="s">
        <v>29</v>
      </c>
      <c r="AA846" s="87" t="s">
        <v>3206</v>
      </c>
      <c r="AB846" s="135" t="s">
        <v>45</v>
      </c>
      <c r="AC846" s="135" t="s">
        <v>7</v>
      </c>
      <c r="AD846" s="124" t="s">
        <v>2701</v>
      </c>
      <c r="AE846" s="125" t="s">
        <v>2702</v>
      </c>
      <c r="AF846" s="7"/>
      <c r="AH846" s="18" t="s">
        <v>805</v>
      </c>
      <c r="AI846" s="6" t="s">
        <v>1667</v>
      </c>
      <c r="AJ846" s="78"/>
      <c r="AO846" s="91" t="s">
        <v>2528</v>
      </c>
      <c r="AQ846" s="141"/>
      <c r="AR846" s="107" t="s">
        <v>2570</v>
      </c>
      <c r="AS846" s="7"/>
      <c r="AT846" s="7"/>
      <c r="AU846" s="77"/>
      <c r="AV846" s="77"/>
      <c r="AW846" s="77"/>
      <c r="AX846" s="77"/>
      <c r="AY846" s="77"/>
      <c r="AZ846" s="77"/>
      <c r="BA846" s="77"/>
      <c r="BE846" s="186"/>
      <c r="BG846" s="78"/>
      <c r="BJ846" s="78"/>
      <c r="BN846" s="7"/>
      <c r="BO846" s="139" t="s">
        <v>7</v>
      </c>
      <c r="BU846" s="77">
        <v>7514</v>
      </c>
      <c r="BV846" s="77"/>
      <c r="BW846" s="77"/>
      <c r="BX846" s="77">
        <v>0.49</v>
      </c>
      <c r="BY846" s="77"/>
      <c r="BZ846" s="77"/>
      <c r="CA846" s="77"/>
      <c r="CB846" s="78"/>
    </row>
    <row r="847" spans="1:80" x14ac:dyDescent="0.25">
      <c r="A847" s="96">
        <f t="shared" si="47"/>
        <v>841</v>
      </c>
      <c r="B847" s="134" t="s">
        <v>543</v>
      </c>
      <c r="D847" s="134" t="s">
        <v>2697</v>
      </c>
      <c r="E847" s="134" t="s">
        <v>2726</v>
      </c>
      <c r="F847" s="1">
        <f t="shared" ref="F847:F852" si="49">F845+1</f>
        <v>542</v>
      </c>
      <c r="G847" s="86">
        <v>42991</v>
      </c>
      <c r="H847" s="87" t="s">
        <v>2698</v>
      </c>
      <c r="I847" s="134"/>
      <c r="J847" s="134" t="s">
        <v>48</v>
      </c>
      <c r="K847" s="134" t="s">
        <v>24</v>
      </c>
      <c r="L847" s="87"/>
      <c r="M847" s="131" t="s">
        <v>2570</v>
      </c>
      <c r="N847" s="107"/>
      <c r="P847" s="87" t="str">
        <f>IF(COUNTIF(L847:O847,"=*")&gt;1,"Multiple", IF(L847="P","Surface",IF(M847="P", "Underground",IF(N847="P", "Placer", IF(O847="P", "Solution","")))))</f>
        <v>Underground</v>
      </c>
      <c r="Q847" s="95" t="s">
        <v>2768</v>
      </c>
      <c r="R847" s="93" t="s">
        <v>2570</v>
      </c>
      <c r="S847" s="33"/>
      <c r="T847" s="12">
        <v>41.596052444599998</v>
      </c>
      <c r="U847" s="13">
        <v>-109.20315029299999</v>
      </c>
      <c r="V847" s="144">
        <v>19</v>
      </c>
      <c r="W847" s="144">
        <v>105</v>
      </c>
      <c r="X847" s="137">
        <v>25</v>
      </c>
      <c r="Y847" s="138"/>
      <c r="Z847" s="134" t="s">
        <v>23</v>
      </c>
      <c r="AA847" s="87" t="s">
        <v>3206</v>
      </c>
      <c r="AB847" s="134" t="s">
        <v>45</v>
      </c>
      <c r="AC847" s="134" t="s">
        <v>7</v>
      </c>
      <c r="AD847" s="124" t="s">
        <v>2701</v>
      </c>
      <c r="AE847" s="125" t="s">
        <v>2702</v>
      </c>
      <c r="AF847" s="6" t="s">
        <v>856</v>
      </c>
      <c r="AG847" s="1">
        <v>7</v>
      </c>
      <c r="AH847" s="6" t="s">
        <v>48</v>
      </c>
      <c r="AI847" s="6" t="s">
        <v>846</v>
      </c>
      <c r="AJ847" s="107"/>
      <c r="AO847" s="88" t="s">
        <v>2528</v>
      </c>
      <c r="AQ847" s="136"/>
      <c r="AR847" s="107" t="s">
        <v>2570</v>
      </c>
      <c r="AS847" s="6" t="s">
        <v>1809</v>
      </c>
      <c r="AT847" s="6" t="s">
        <v>1809</v>
      </c>
      <c r="AU847" s="76">
        <v>1895</v>
      </c>
      <c r="AV847" s="76">
        <v>1913</v>
      </c>
      <c r="BA847" s="76">
        <v>1913</v>
      </c>
      <c r="BE847" s="184">
        <v>4402952</v>
      </c>
      <c r="BF847" s="97"/>
      <c r="BG847" s="107"/>
      <c r="BJ847" s="107"/>
      <c r="BM847" s="1" t="s">
        <v>2705</v>
      </c>
      <c r="BO847" s="131" t="s">
        <v>7</v>
      </c>
      <c r="BR847" s="15" t="s">
        <v>1810</v>
      </c>
      <c r="BU847" s="76"/>
      <c r="BV847" s="76"/>
      <c r="BW847" s="76"/>
      <c r="BX847" s="76"/>
      <c r="BY847" s="76"/>
      <c r="BZ847" s="76"/>
      <c r="CA847" s="76"/>
      <c r="CB847" s="107"/>
    </row>
    <row r="848" spans="1:80" s="2" customFormat="1" x14ac:dyDescent="0.25">
      <c r="A848" s="96">
        <f t="shared" si="47"/>
        <v>842</v>
      </c>
      <c r="B848" s="135" t="s">
        <v>543</v>
      </c>
      <c r="C848" s="77" t="s">
        <v>1811</v>
      </c>
      <c r="D848" s="92" t="s">
        <v>2575</v>
      </c>
      <c r="E848" s="135"/>
      <c r="F848" s="2">
        <f t="shared" si="49"/>
        <v>542</v>
      </c>
      <c r="G848" s="89">
        <v>42991</v>
      </c>
      <c r="H848" s="79" t="s">
        <v>2698</v>
      </c>
      <c r="I848" s="135"/>
      <c r="J848" s="135" t="s">
        <v>48</v>
      </c>
      <c r="K848" s="135" t="s">
        <v>24</v>
      </c>
      <c r="L848" s="79"/>
      <c r="M848" s="139"/>
      <c r="N848" s="78"/>
      <c r="P848" s="79" t="str">
        <f>IF(COUNTIF(L848:O848,"=*")&gt;1,"Multiple", IF(L848="P","Surface",IF(M848="P", "Underground",IF(N848="P", "Placer", IF(O848="P", "Solution","")))))</f>
        <v/>
      </c>
      <c r="Q848" s="95" t="s">
        <v>2486</v>
      </c>
      <c r="R848" s="90" t="s">
        <v>2570</v>
      </c>
      <c r="S848" s="34"/>
      <c r="T848" s="26">
        <v>41.596052444599998</v>
      </c>
      <c r="U848" s="27">
        <v>-109.20315029299999</v>
      </c>
      <c r="V848" s="145">
        <v>19</v>
      </c>
      <c r="W848" s="145">
        <v>105</v>
      </c>
      <c r="X848" s="142">
        <v>25</v>
      </c>
      <c r="Y848" s="143"/>
      <c r="Z848" s="135" t="s">
        <v>23</v>
      </c>
      <c r="AA848" s="87" t="s">
        <v>3206</v>
      </c>
      <c r="AB848" s="135" t="s">
        <v>45</v>
      </c>
      <c r="AC848" s="135" t="s">
        <v>7</v>
      </c>
      <c r="AD848" s="124" t="s">
        <v>2701</v>
      </c>
      <c r="AE848" s="125" t="s">
        <v>2702</v>
      </c>
      <c r="AF848" s="7" t="s">
        <v>856</v>
      </c>
      <c r="AG848" s="2">
        <v>7</v>
      </c>
      <c r="AH848" s="6" t="s">
        <v>48</v>
      </c>
      <c r="AI848" s="6" t="s">
        <v>846</v>
      </c>
      <c r="AJ848" s="78"/>
      <c r="AO848" s="91" t="s">
        <v>2528</v>
      </c>
      <c r="AQ848" s="141"/>
      <c r="AR848" s="107" t="s">
        <v>2570</v>
      </c>
      <c r="AS848" s="7" t="s">
        <v>1809</v>
      </c>
      <c r="AT848" s="7" t="s">
        <v>1809</v>
      </c>
      <c r="AU848" s="77">
        <v>1895</v>
      </c>
      <c r="AV848" s="77">
        <v>1913</v>
      </c>
      <c r="AW848" s="77"/>
      <c r="AX848" s="77"/>
      <c r="AY848" s="77"/>
      <c r="AZ848" s="77"/>
      <c r="BA848" s="77">
        <v>1913</v>
      </c>
      <c r="BE848" s="186"/>
      <c r="BF848" s="92"/>
      <c r="BG848" s="78"/>
      <c r="BJ848" s="78"/>
      <c r="BN848" s="7"/>
      <c r="BO848" s="139" t="s">
        <v>7</v>
      </c>
      <c r="BR848" s="17" t="s">
        <v>1810</v>
      </c>
      <c r="BU848" s="77">
        <v>11290</v>
      </c>
      <c r="BV848" s="77">
        <v>3.7</v>
      </c>
      <c r="BW848" s="77">
        <v>13.5</v>
      </c>
      <c r="BX848" s="77">
        <v>1.5</v>
      </c>
      <c r="BY848" s="77">
        <v>33.6</v>
      </c>
      <c r="BZ848" s="77">
        <v>49.2</v>
      </c>
      <c r="CA848" s="77" t="s">
        <v>841</v>
      </c>
      <c r="CB848" s="78"/>
    </row>
    <row r="849" spans="1:80" x14ac:dyDescent="0.25">
      <c r="A849" s="96">
        <f t="shared" si="47"/>
        <v>843</v>
      </c>
      <c r="B849" s="134" t="s">
        <v>545</v>
      </c>
      <c r="D849" s="134" t="s">
        <v>2697</v>
      </c>
      <c r="E849" s="134" t="s">
        <v>2726</v>
      </c>
      <c r="F849" s="1">
        <f t="shared" si="49"/>
        <v>543</v>
      </c>
      <c r="G849" s="86">
        <v>42991</v>
      </c>
      <c r="H849" s="87" t="s">
        <v>2698</v>
      </c>
      <c r="I849" s="134" t="s">
        <v>1678</v>
      </c>
      <c r="J849" s="134" t="s">
        <v>101</v>
      </c>
      <c r="K849" s="134" t="s">
        <v>65</v>
      </c>
      <c r="L849" s="87"/>
      <c r="M849" s="131" t="s">
        <v>2570</v>
      </c>
      <c r="N849" s="107"/>
      <c r="P849" s="87" t="str">
        <f>IF(COUNTIF(L849:O849,"=*")&gt;1,"Multiple", IF(L849="P","Surface",IF(M849="P", "Underground",IF(N849="P", "Placer", IF(O849="P", "Solution","")))))</f>
        <v>Underground</v>
      </c>
      <c r="Q849" s="95" t="s">
        <v>2768</v>
      </c>
      <c r="R849" s="93" t="s">
        <v>2570</v>
      </c>
      <c r="S849" s="148"/>
      <c r="T849" s="4">
        <v>42.965049999999998</v>
      </c>
      <c r="U849" s="9">
        <v>-108.632419</v>
      </c>
      <c r="V849" s="144">
        <v>1</v>
      </c>
      <c r="W849" s="144">
        <v>2</v>
      </c>
      <c r="X849" s="137">
        <v>22</v>
      </c>
      <c r="Y849" s="138"/>
      <c r="Z849" s="134" t="s">
        <v>63</v>
      </c>
      <c r="AA849" s="87" t="s">
        <v>3205</v>
      </c>
      <c r="AB849" s="134" t="s">
        <v>45</v>
      </c>
      <c r="AC849" s="134" t="s">
        <v>6</v>
      </c>
      <c r="AD849" s="124" t="s">
        <v>2701</v>
      </c>
      <c r="AE849" s="125" t="s">
        <v>2702</v>
      </c>
      <c r="AF849" s="6" t="s">
        <v>1005</v>
      </c>
      <c r="AG849" s="1">
        <v>3</v>
      </c>
      <c r="AH849" s="6" t="s">
        <v>831</v>
      </c>
      <c r="AI849" s="6" t="s">
        <v>846</v>
      </c>
      <c r="AJ849" s="107"/>
      <c r="AO849" s="88" t="s">
        <v>2528</v>
      </c>
      <c r="AQ849" s="136"/>
      <c r="AR849" s="107" t="s">
        <v>2570</v>
      </c>
      <c r="AS849" s="6" t="s">
        <v>3040</v>
      </c>
      <c r="AT849" s="7" t="s">
        <v>3041</v>
      </c>
      <c r="AU849" s="76">
        <v>1925</v>
      </c>
      <c r="AV849" s="76">
        <v>1933</v>
      </c>
      <c r="AW849" s="76">
        <v>1934</v>
      </c>
      <c r="AX849" s="76">
        <v>1934</v>
      </c>
      <c r="BA849" s="76">
        <v>1934</v>
      </c>
      <c r="BE849" s="184">
        <v>8856</v>
      </c>
      <c r="BF849" s="97"/>
      <c r="BG849" s="107"/>
      <c r="BJ849" s="107"/>
      <c r="BM849" s="1" t="s">
        <v>2705</v>
      </c>
      <c r="BO849" s="131" t="s">
        <v>2785</v>
      </c>
      <c r="BU849" s="76"/>
      <c r="BV849" s="76"/>
      <c r="BW849" s="76"/>
      <c r="BX849" s="76"/>
      <c r="BY849" s="76"/>
      <c r="BZ849" s="76"/>
      <c r="CA849" s="76"/>
      <c r="CB849" s="107"/>
    </row>
    <row r="850" spans="1:80" s="2" customFormat="1" x14ac:dyDescent="0.25">
      <c r="A850" s="96">
        <f t="shared" si="47"/>
        <v>844</v>
      </c>
      <c r="B850" s="135" t="s">
        <v>545</v>
      </c>
      <c r="C850" s="77" t="s">
        <v>2460</v>
      </c>
      <c r="D850" s="92" t="s">
        <v>2575</v>
      </c>
      <c r="E850" s="135"/>
      <c r="F850" s="2">
        <f t="shared" si="49"/>
        <v>543</v>
      </c>
      <c r="G850" s="89">
        <v>42991</v>
      </c>
      <c r="H850" s="79" t="s">
        <v>2698</v>
      </c>
      <c r="I850" s="135" t="s">
        <v>1678</v>
      </c>
      <c r="J850" s="135" t="s">
        <v>101</v>
      </c>
      <c r="K850" s="135" t="s">
        <v>65</v>
      </c>
      <c r="L850" s="79"/>
      <c r="M850" s="139"/>
      <c r="N850" s="78"/>
      <c r="P850" s="79" t="str">
        <f>IF(COUNTIF(L850:O850,"=*")&gt;1,"Multiple", IF(L850="P","Surface",IF(M850="P", "Underground",IF(N850="P", "Placer", IF(O850="P", "Solution","")))))</f>
        <v/>
      </c>
      <c r="Q850" s="95" t="s">
        <v>2486</v>
      </c>
      <c r="R850" s="90" t="s">
        <v>2570</v>
      </c>
      <c r="S850" s="147"/>
      <c r="T850" s="5">
        <v>42.965049999999998</v>
      </c>
      <c r="U850" s="19">
        <v>-108.632419</v>
      </c>
      <c r="V850" s="145">
        <v>1</v>
      </c>
      <c r="W850" s="145">
        <v>2</v>
      </c>
      <c r="X850" s="142">
        <v>22</v>
      </c>
      <c r="Y850" s="143"/>
      <c r="Z850" s="135" t="s">
        <v>63</v>
      </c>
      <c r="AA850" s="87" t="s">
        <v>3205</v>
      </c>
      <c r="AB850" s="135" t="s">
        <v>45</v>
      </c>
      <c r="AC850" s="135" t="s">
        <v>6</v>
      </c>
      <c r="AD850" s="124" t="s">
        <v>2701</v>
      </c>
      <c r="AE850" s="125" t="s">
        <v>2702</v>
      </c>
      <c r="AF850" s="7" t="s">
        <v>1005</v>
      </c>
      <c r="AG850" s="2">
        <v>3</v>
      </c>
      <c r="AH850" s="6" t="s">
        <v>831</v>
      </c>
      <c r="AI850" s="6" t="s">
        <v>846</v>
      </c>
      <c r="AJ850" s="78"/>
      <c r="AO850" s="91" t="s">
        <v>2528</v>
      </c>
      <c r="AQ850" s="141"/>
      <c r="AR850" s="107" t="s">
        <v>2570</v>
      </c>
      <c r="AS850" s="6" t="s">
        <v>3040</v>
      </c>
      <c r="AT850" s="7" t="s">
        <v>3041</v>
      </c>
      <c r="AU850" s="76">
        <v>1925</v>
      </c>
      <c r="AV850" s="76">
        <v>1933</v>
      </c>
      <c r="AW850" s="76">
        <v>1934</v>
      </c>
      <c r="AX850" s="76">
        <v>1934</v>
      </c>
      <c r="AY850" s="76"/>
      <c r="AZ850" s="76"/>
      <c r="BA850" s="76">
        <v>1934</v>
      </c>
      <c r="BE850" s="186"/>
      <c r="BF850" s="92"/>
      <c r="BG850" s="78"/>
      <c r="BJ850" s="78"/>
      <c r="BN850" s="7"/>
      <c r="BO850" s="139" t="s">
        <v>2785</v>
      </c>
      <c r="BU850" s="77">
        <v>9743</v>
      </c>
      <c r="BV850" s="77">
        <v>6.21</v>
      </c>
      <c r="BW850" s="77">
        <v>19.53</v>
      </c>
      <c r="BX850" s="77">
        <v>0.71</v>
      </c>
      <c r="BY850" s="77">
        <v>34.69</v>
      </c>
      <c r="BZ850" s="77">
        <v>39.57</v>
      </c>
      <c r="CA850" s="77" t="s">
        <v>830</v>
      </c>
      <c r="CB850" s="78"/>
    </row>
    <row r="851" spans="1:80" x14ac:dyDescent="0.25">
      <c r="A851" s="96">
        <f t="shared" si="47"/>
        <v>845</v>
      </c>
      <c r="B851" s="134" t="s">
        <v>544</v>
      </c>
      <c r="D851" s="134" t="s">
        <v>2697</v>
      </c>
      <c r="E851" s="134" t="s">
        <v>2726</v>
      </c>
      <c r="F851" s="1">
        <f t="shared" si="49"/>
        <v>544</v>
      </c>
      <c r="G851" s="86">
        <v>42991</v>
      </c>
      <c r="H851" s="87" t="s">
        <v>2698</v>
      </c>
      <c r="I851" s="134" t="s">
        <v>1812</v>
      </c>
      <c r="J851" s="134" t="s">
        <v>48</v>
      </c>
      <c r="K851" s="134" t="s">
        <v>24</v>
      </c>
      <c r="L851" s="87"/>
      <c r="M851" s="131" t="s">
        <v>2570</v>
      </c>
      <c r="N851" s="107"/>
      <c r="P851" s="87" t="str">
        <f>IF(COUNTIF(L851:O851,"=*")&gt;1,"Multiple", IF(L851="P","Surface",IF(M851="P", "Underground",IF(N851="P", "Placer", IF(O851="P", "Solution","")))))</f>
        <v>Underground</v>
      </c>
      <c r="Q851" s="95" t="s">
        <v>2768</v>
      </c>
      <c r="R851" s="93" t="s">
        <v>2570</v>
      </c>
      <c r="S851" s="33"/>
      <c r="T851" s="12">
        <v>41.596052444599998</v>
      </c>
      <c r="U851" s="13">
        <v>-109.20315029299999</v>
      </c>
      <c r="V851" s="144">
        <v>19</v>
      </c>
      <c r="W851" s="144">
        <v>105</v>
      </c>
      <c r="X851" s="137">
        <v>25</v>
      </c>
      <c r="Y851" s="138"/>
      <c r="Z851" s="134" t="s">
        <v>23</v>
      </c>
      <c r="AA851" s="87" t="s">
        <v>3206</v>
      </c>
      <c r="AB851" s="134" t="s">
        <v>45</v>
      </c>
      <c r="AC851" s="134" t="s">
        <v>7</v>
      </c>
      <c r="AD851" s="124" t="s">
        <v>2701</v>
      </c>
      <c r="AE851" s="125" t="s">
        <v>2702</v>
      </c>
      <c r="AF851" s="6" t="s">
        <v>856</v>
      </c>
      <c r="AG851" s="1">
        <v>8</v>
      </c>
      <c r="AH851" s="6" t="s">
        <v>48</v>
      </c>
      <c r="AI851" s="6" t="s">
        <v>846</v>
      </c>
      <c r="AJ851" s="107"/>
      <c r="AO851" s="88" t="s">
        <v>2528</v>
      </c>
      <c r="AQ851" s="136"/>
      <c r="AR851" s="107" t="s">
        <v>2570</v>
      </c>
      <c r="AU851" s="76">
        <v>1900</v>
      </c>
      <c r="AV851" s="76">
        <v>1924</v>
      </c>
      <c r="BA851" s="76">
        <v>1924</v>
      </c>
      <c r="BE851" s="184">
        <v>5530871</v>
      </c>
      <c r="BF851" s="97"/>
      <c r="BG851" s="107"/>
      <c r="BJ851" s="107"/>
      <c r="BM851" s="1" t="s">
        <v>2705</v>
      </c>
      <c r="BN851" s="6" t="s">
        <v>1814</v>
      </c>
      <c r="BO851" s="131" t="s">
        <v>7</v>
      </c>
      <c r="BR851" s="15" t="s">
        <v>1817</v>
      </c>
      <c r="BU851" s="76"/>
      <c r="BV851" s="76"/>
      <c r="BW851" s="76"/>
      <c r="BX851" s="76"/>
      <c r="BY851" s="76"/>
      <c r="BZ851" s="76"/>
      <c r="CA851" s="76"/>
      <c r="CB851" s="107"/>
    </row>
    <row r="852" spans="1:80" s="2" customFormat="1" x14ac:dyDescent="0.25">
      <c r="A852" s="96">
        <f t="shared" si="47"/>
        <v>846</v>
      </c>
      <c r="B852" s="135" t="s">
        <v>544</v>
      </c>
      <c r="C852" s="77" t="s">
        <v>1813</v>
      </c>
      <c r="D852" s="92" t="s">
        <v>2575</v>
      </c>
      <c r="E852" s="135"/>
      <c r="F852" s="2">
        <f t="shared" si="49"/>
        <v>544</v>
      </c>
      <c r="G852" s="89">
        <v>42991</v>
      </c>
      <c r="H852" s="79" t="s">
        <v>2698</v>
      </c>
      <c r="I852" s="135" t="s">
        <v>1812</v>
      </c>
      <c r="J852" s="135" t="s">
        <v>48</v>
      </c>
      <c r="K852" s="135" t="s">
        <v>24</v>
      </c>
      <c r="L852" s="79"/>
      <c r="M852" s="139"/>
      <c r="N852" s="78"/>
      <c r="P852" s="79" t="str">
        <f>IF(COUNTIF(L852:O852,"=*")&gt;1,"Multiple", IF(L852="P","Surface",IF(M852="P", "Underground",IF(N852="P", "Placer", IF(O852="P", "Solution","")))))</f>
        <v/>
      </c>
      <c r="Q852" s="95" t="s">
        <v>2486</v>
      </c>
      <c r="R852" s="90" t="s">
        <v>2570</v>
      </c>
      <c r="S852" s="34"/>
      <c r="T852" s="26">
        <v>41.596052444599998</v>
      </c>
      <c r="U852" s="27">
        <v>-109.20315029299999</v>
      </c>
      <c r="V852" s="145">
        <v>19</v>
      </c>
      <c r="W852" s="145">
        <v>105</v>
      </c>
      <c r="X852" s="142">
        <v>25</v>
      </c>
      <c r="Y852" s="143"/>
      <c r="Z852" s="135" t="s">
        <v>23</v>
      </c>
      <c r="AA852" s="87" t="s">
        <v>3206</v>
      </c>
      <c r="AB852" s="135" t="s">
        <v>45</v>
      </c>
      <c r="AC852" s="135" t="s">
        <v>7</v>
      </c>
      <c r="AD852" s="124" t="s">
        <v>2701</v>
      </c>
      <c r="AE852" s="125" t="s">
        <v>2702</v>
      </c>
      <c r="AF852" s="7" t="s">
        <v>856</v>
      </c>
      <c r="AG852" s="2">
        <v>8</v>
      </c>
      <c r="AH852" s="6" t="s">
        <v>48</v>
      </c>
      <c r="AI852" s="6" t="s">
        <v>846</v>
      </c>
      <c r="AJ852" s="78"/>
      <c r="AO852" s="91" t="s">
        <v>2528</v>
      </c>
      <c r="AQ852" s="141"/>
      <c r="AR852" s="107" t="s">
        <v>2570</v>
      </c>
      <c r="AS852" s="7"/>
      <c r="AT852" s="7"/>
      <c r="AU852" s="76">
        <v>1900</v>
      </c>
      <c r="AV852" s="76">
        <v>1924</v>
      </c>
      <c r="AW852" s="76"/>
      <c r="AX852" s="76"/>
      <c r="AY852" s="76"/>
      <c r="AZ852" s="76"/>
      <c r="BA852" s="76">
        <v>1924</v>
      </c>
      <c r="BE852" s="186"/>
      <c r="BF852" s="92"/>
      <c r="BG852" s="78"/>
      <c r="BJ852" s="78"/>
      <c r="BN852" s="7" t="s">
        <v>1814</v>
      </c>
      <c r="BO852" s="139" t="s">
        <v>7</v>
      </c>
      <c r="BR852" s="17" t="s">
        <v>1817</v>
      </c>
      <c r="BU852" s="77"/>
      <c r="BV852" s="77">
        <v>3.34</v>
      </c>
      <c r="BW852" s="77">
        <v>13.1</v>
      </c>
      <c r="BX852" s="77">
        <v>1.04</v>
      </c>
      <c r="BY852" s="77">
        <v>34.97</v>
      </c>
      <c r="BZ852" s="77">
        <v>48.59</v>
      </c>
      <c r="CA852" s="77" t="s">
        <v>841</v>
      </c>
      <c r="CB852" s="78"/>
    </row>
    <row r="853" spans="1:80" s="2" customFormat="1" x14ac:dyDescent="0.25">
      <c r="A853" s="96">
        <f t="shared" si="47"/>
        <v>847</v>
      </c>
      <c r="B853" s="135" t="s">
        <v>544</v>
      </c>
      <c r="C853" s="77" t="s">
        <v>1815</v>
      </c>
      <c r="D853" s="92" t="s">
        <v>2575</v>
      </c>
      <c r="E853" s="135"/>
      <c r="F853" s="1">
        <v>544</v>
      </c>
      <c r="G853" s="86">
        <v>42991</v>
      </c>
      <c r="H853" s="87" t="s">
        <v>2698</v>
      </c>
      <c r="I853" s="135" t="s">
        <v>1812</v>
      </c>
      <c r="J853" s="135" t="s">
        <v>48</v>
      </c>
      <c r="K853" s="135" t="s">
        <v>24</v>
      </c>
      <c r="L853" s="77"/>
      <c r="M853" s="131"/>
      <c r="P853" s="87" t="str">
        <f>IF(COUNTIF(L853:O853,"=*")&gt;1,"Multiple", IF(L853="P","Surface",IF(M853="P", "Underground",IF(N853="P", "Placer", IF(O853="P", "Solution","")))))</f>
        <v/>
      </c>
      <c r="Q853" s="95" t="s">
        <v>2486</v>
      </c>
      <c r="R853" s="93" t="s">
        <v>2570</v>
      </c>
      <c r="S853" s="33"/>
      <c r="T853" s="12">
        <v>41.596052444599998</v>
      </c>
      <c r="U853" s="13">
        <v>-109.20315029299999</v>
      </c>
      <c r="V853" s="145">
        <v>19</v>
      </c>
      <c r="W853" s="145">
        <v>105</v>
      </c>
      <c r="X853" s="142">
        <v>25</v>
      </c>
      <c r="Y853" s="143"/>
      <c r="Z853" s="135" t="s">
        <v>23</v>
      </c>
      <c r="AA853" s="87" t="s">
        <v>3206</v>
      </c>
      <c r="AB853" s="135" t="s">
        <v>45</v>
      </c>
      <c r="AC853" s="135" t="s">
        <v>7</v>
      </c>
      <c r="AD853" s="124" t="s">
        <v>2701</v>
      </c>
      <c r="AE853" s="125" t="s">
        <v>2702</v>
      </c>
      <c r="AF853" s="7" t="s">
        <v>856</v>
      </c>
      <c r="AG853" s="2">
        <v>8</v>
      </c>
      <c r="AH853" s="6" t="s">
        <v>48</v>
      </c>
      <c r="AI853" s="6" t="s">
        <v>846</v>
      </c>
      <c r="AO853" s="88" t="s">
        <v>2528</v>
      </c>
      <c r="AQ853" s="141"/>
      <c r="AR853" s="107" t="s">
        <v>2570</v>
      </c>
      <c r="AS853" s="7"/>
      <c r="AT853" s="7"/>
      <c r="AU853" s="77"/>
      <c r="AV853" s="77"/>
      <c r="AW853" s="77"/>
      <c r="AX853" s="77"/>
      <c r="AY853" s="77"/>
      <c r="AZ853" s="77"/>
      <c r="BA853" s="77"/>
      <c r="BE853" s="186"/>
      <c r="BN853" s="7"/>
      <c r="BO853" s="139" t="s">
        <v>7</v>
      </c>
      <c r="BR853" s="15" t="s">
        <v>1818</v>
      </c>
      <c r="BU853" s="77">
        <v>11768</v>
      </c>
      <c r="BV853" s="77">
        <v>3.41</v>
      </c>
      <c r="BW853" s="77">
        <v>11.64</v>
      </c>
      <c r="BX853" s="77">
        <v>0.81</v>
      </c>
      <c r="BY853" s="77">
        <v>36.369999999999997</v>
      </c>
      <c r="BZ853" s="77">
        <v>48.58</v>
      </c>
      <c r="CA853" s="77" t="s">
        <v>841</v>
      </c>
    </row>
    <row r="854" spans="1:80" s="2" customFormat="1" x14ac:dyDescent="0.25">
      <c r="A854" s="96">
        <f t="shared" si="47"/>
        <v>848</v>
      </c>
      <c r="B854" s="135" t="s">
        <v>544</v>
      </c>
      <c r="C854" s="77" t="s">
        <v>1816</v>
      </c>
      <c r="D854" s="92" t="s">
        <v>2575</v>
      </c>
      <c r="E854" s="135"/>
      <c r="F854" s="1">
        <v>544</v>
      </c>
      <c r="G854" s="86">
        <v>42991</v>
      </c>
      <c r="H854" s="87" t="s">
        <v>2698</v>
      </c>
      <c r="I854" s="135" t="s">
        <v>1812</v>
      </c>
      <c r="J854" s="135" t="s">
        <v>48</v>
      </c>
      <c r="K854" s="135" t="s">
        <v>24</v>
      </c>
      <c r="L854" s="77"/>
      <c r="M854" s="131"/>
      <c r="P854" s="87" t="str">
        <f>IF(COUNTIF(L854:O854,"=*")&gt;1,"Multiple", IF(L854="P","Surface",IF(M854="P", "Underground",IF(N854="P", "Placer", IF(O854="P", "Solution","")))))</f>
        <v/>
      </c>
      <c r="Q854" s="95" t="s">
        <v>2486</v>
      </c>
      <c r="R854" s="93" t="s">
        <v>2570</v>
      </c>
      <c r="S854" s="33"/>
      <c r="T854" s="12">
        <v>41.596052444599998</v>
      </c>
      <c r="U854" s="13">
        <v>-109.20315029299999</v>
      </c>
      <c r="V854" s="145">
        <v>19</v>
      </c>
      <c r="W854" s="145">
        <v>105</v>
      </c>
      <c r="X854" s="142">
        <v>25</v>
      </c>
      <c r="Y854" s="143"/>
      <c r="Z854" s="135" t="s">
        <v>23</v>
      </c>
      <c r="AA854" s="87" t="s">
        <v>3206</v>
      </c>
      <c r="AB854" s="135" t="s">
        <v>45</v>
      </c>
      <c r="AC854" s="135" t="s">
        <v>7</v>
      </c>
      <c r="AD854" s="124" t="s">
        <v>2701</v>
      </c>
      <c r="AE854" s="125" t="s">
        <v>2702</v>
      </c>
      <c r="AF854" s="7" t="s">
        <v>856</v>
      </c>
      <c r="AG854" s="2">
        <v>8</v>
      </c>
      <c r="AH854" s="6" t="s">
        <v>48</v>
      </c>
      <c r="AI854" s="6" t="s">
        <v>846</v>
      </c>
      <c r="AO854" s="88" t="s">
        <v>2528</v>
      </c>
      <c r="AQ854" s="141"/>
      <c r="AR854" s="107" t="s">
        <v>2570</v>
      </c>
      <c r="AS854" s="7"/>
      <c r="AT854" s="7"/>
      <c r="AU854" s="77"/>
      <c r="AV854" s="77"/>
      <c r="AW854" s="77"/>
      <c r="AX854" s="77"/>
      <c r="AY854" s="77"/>
      <c r="AZ854" s="77"/>
      <c r="BA854" s="77"/>
      <c r="BE854" s="186"/>
      <c r="BN854" s="7"/>
      <c r="BO854" s="139" t="s">
        <v>7</v>
      </c>
      <c r="BU854" s="77">
        <v>11920</v>
      </c>
      <c r="BV854" s="77">
        <v>2.5</v>
      </c>
      <c r="BW854" s="77">
        <v>12.4</v>
      </c>
      <c r="BX854" s="77">
        <v>0.8</v>
      </c>
      <c r="BY854" s="77">
        <v>36.6</v>
      </c>
      <c r="BZ854" s="77">
        <v>48.5</v>
      </c>
      <c r="CA854" s="77" t="s">
        <v>841</v>
      </c>
    </row>
    <row r="855" spans="1:80" x14ac:dyDescent="0.25">
      <c r="A855" s="96">
        <f t="shared" si="47"/>
        <v>849</v>
      </c>
      <c r="B855" s="134" t="s">
        <v>546</v>
      </c>
      <c r="D855" s="134" t="s">
        <v>2697</v>
      </c>
      <c r="E855" s="134" t="s">
        <v>2726</v>
      </c>
      <c r="F855" s="1">
        <f t="shared" ref="F855:F871" si="50">F854+1</f>
        <v>545</v>
      </c>
      <c r="G855" s="86">
        <v>42991</v>
      </c>
      <c r="H855" s="87" t="s">
        <v>2698</v>
      </c>
      <c r="I855" s="134" t="s">
        <v>1820</v>
      </c>
      <c r="J855" s="134" t="s">
        <v>48</v>
      </c>
      <c r="K855" s="134" t="s">
        <v>24</v>
      </c>
      <c r="L855" s="87"/>
      <c r="M855" s="131" t="s">
        <v>2570</v>
      </c>
      <c r="N855" s="107"/>
      <c r="P855" s="87" t="str">
        <f>IF(COUNTIF(L855:O855,"=*")&gt;1,"Multiple", IF(L855="P","Surface",IF(M855="P", "Underground",IF(N855="P", "Placer", IF(O855="P", "Solution","")))))</f>
        <v>Underground</v>
      </c>
      <c r="Q855" s="95" t="s">
        <v>11</v>
      </c>
      <c r="R855" s="93" t="s">
        <v>2570</v>
      </c>
      <c r="S855" s="33"/>
      <c r="T855" s="12">
        <v>41.653871118700003</v>
      </c>
      <c r="U855" s="13">
        <v>-109.183707265</v>
      </c>
      <c r="V855" s="144">
        <v>19</v>
      </c>
      <c r="W855" s="144">
        <v>104</v>
      </c>
      <c r="X855" s="137">
        <v>6</v>
      </c>
      <c r="Y855" s="138"/>
      <c r="Z855" s="134" t="s">
        <v>23</v>
      </c>
      <c r="AA855" s="87" t="s">
        <v>3206</v>
      </c>
      <c r="AB855" s="134" t="s">
        <v>22</v>
      </c>
      <c r="AC855" s="134" t="s">
        <v>7</v>
      </c>
      <c r="AD855" s="124" t="s">
        <v>2701</v>
      </c>
      <c r="AE855" s="125" t="s">
        <v>2702</v>
      </c>
      <c r="AF855" s="6" t="s">
        <v>1684</v>
      </c>
      <c r="AH855" s="6" t="s">
        <v>48</v>
      </c>
      <c r="AI855" s="6" t="s">
        <v>846</v>
      </c>
      <c r="AJ855" s="107"/>
      <c r="AO855" s="88" t="s">
        <v>2528</v>
      </c>
      <c r="AQ855" s="136"/>
      <c r="AR855" s="107" t="s">
        <v>2570</v>
      </c>
      <c r="BE855" s="184"/>
      <c r="BG855" s="107"/>
      <c r="BJ855" s="107"/>
      <c r="BO855" s="131" t="s">
        <v>7</v>
      </c>
      <c r="BR855" s="15" t="s">
        <v>1819</v>
      </c>
      <c r="BU855" s="76"/>
      <c r="BV855" s="76"/>
      <c r="BW855" s="76"/>
      <c r="BX855" s="76"/>
      <c r="BY855" s="76"/>
      <c r="BZ855" s="76"/>
      <c r="CA855" s="76"/>
      <c r="CB855" s="107"/>
    </row>
    <row r="856" spans="1:80" ht="45" x14ac:dyDescent="0.25">
      <c r="A856" s="96">
        <f t="shared" si="47"/>
        <v>850</v>
      </c>
      <c r="B856" s="134" t="s">
        <v>547</v>
      </c>
      <c r="D856" s="134" t="s">
        <v>2697</v>
      </c>
      <c r="E856" s="134" t="s">
        <v>2726</v>
      </c>
      <c r="F856" s="1">
        <f t="shared" si="50"/>
        <v>546</v>
      </c>
      <c r="G856" s="86">
        <v>42991</v>
      </c>
      <c r="H856" s="87" t="s">
        <v>2698</v>
      </c>
      <c r="I856" s="134"/>
      <c r="J856" s="134" t="s">
        <v>73</v>
      </c>
      <c r="K856" s="134" t="s">
        <v>74</v>
      </c>
      <c r="L856" s="87"/>
      <c r="M856" s="131" t="s">
        <v>2570</v>
      </c>
      <c r="N856" s="107"/>
      <c r="P856" s="87" t="str">
        <f>IF(COUNTIF(L856:O856,"=*")&gt;1,"Multiple", IF(L856="P","Surface",IF(M856="P", "Underground",IF(N856="P", "Placer", IF(O856="P", "Solution","")))))</f>
        <v>Underground</v>
      </c>
      <c r="Q856" s="95" t="s">
        <v>2768</v>
      </c>
      <c r="R856" s="93" t="s">
        <v>2570</v>
      </c>
      <c r="S856" s="33"/>
      <c r="T856" s="12">
        <v>41.634982034099998</v>
      </c>
      <c r="U856" s="13">
        <v>-106.07150624000001</v>
      </c>
      <c r="V856" s="144">
        <v>19</v>
      </c>
      <c r="W856" s="144">
        <v>77</v>
      </c>
      <c r="X856" s="137">
        <v>8</v>
      </c>
      <c r="Y856" s="138"/>
      <c r="Z856" s="134" t="s">
        <v>8</v>
      </c>
      <c r="AA856" s="87" t="s">
        <v>3205</v>
      </c>
      <c r="AB856" s="134" t="s">
        <v>7</v>
      </c>
      <c r="AC856" s="134" t="s">
        <v>7</v>
      </c>
      <c r="AD856" s="124" t="s">
        <v>2701</v>
      </c>
      <c r="AE856" s="125" t="s">
        <v>2702</v>
      </c>
      <c r="AF856" s="6" t="s">
        <v>807</v>
      </c>
      <c r="AG856" s="1">
        <v>2.5</v>
      </c>
      <c r="AH856" s="6" t="s">
        <v>867</v>
      </c>
      <c r="AI856" s="6" t="s">
        <v>846</v>
      </c>
      <c r="AJ856" s="107"/>
      <c r="AO856" s="88" t="s">
        <v>2528</v>
      </c>
      <c r="AQ856" s="136"/>
      <c r="AR856" s="107" t="s">
        <v>2570</v>
      </c>
      <c r="BE856" s="184"/>
      <c r="BG856" s="107"/>
      <c r="BJ856" s="107"/>
      <c r="BN856" s="209" t="s">
        <v>1821</v>
      </c>
      <c r="BO856" s="87" t="s">
        <v>2810</v>
      </c>
      <c r="BU856" s="76"/>
      <c r="BV856" s="76"/>
      <c r="BW856" s="76"/>
      <c r="BX856" s="76"/>
      <c r="BY856" s="76"/>
      <c r="BZ856" s="76"/>
      <c r="CA856" s="76"/>
      <c r="CB856" s="107"/>
    </row>
    <row r="857" spans="1:80" x14ac:dyDescent="0.25">
      <c r="A857" s="96">
        <f t="shared" si="47"/>
        <v>851</v>
      </c>
      <c r="B857" s="134" t="s">
        <v>548</v>
      </c>
      <c r="D857" s="134" t="s">
        <v>2697</v>
      </c>
      <c r="E857" s="134" t="s">
        <v>2726</v>
      </c>
      <c r="F857" s="1">
        <f t="shared" si="50"/>
        <v>547</v>
      </c>
      <c r="G857" s="86">
        <v>42991</v>
      </c>
      <c r="H857" s="87" t="s">
        <v>2698</v>
      </c>
      <c r="I857" s="134" t="s">
        <v>322</v>
      </c>
      <c r="J857" s="134" t="s">
        <v>1741</v>
      </c>
      <c r="K857" s="134" t="s">
        <v>27</v>
      </c>
      <c r="L857" s="131" t="s">
        <v>2570</v>
      </c>
      <c r="N857" s="107"/>
      <c r="P857" s="87" t="str">
        <f>IF(COUNTIF(L857:O857,"=*")&gt;1,"Multiple", IF(L857="P","Surface",IF(M857="P", "Underground",IF(N857="P", "Placer", IF(O857="P", "Solution","")))))</f>
        <v>Surface</v>
      </c>
      <c r="Q857" s="95" t="s">
        <v>3181</v>
      </c>
      <c r="R857" s="93" t="s">
        <v>2570</v>
      </c>
      <c r="S857" s="33"/>
      <c r="T857" s="12">
        <v>41.891637037599999</v>
      </c>
      <c r="U857" s="13">
        <v>-106.548892583</v>
      </c>
      <c r="V857" s="144">
        <v>22</v>
      </c>
      <c r="W857" s="144">
        <v>81</v>
      </c>
      <c r="X857" s="137">
        <v>8</v>
      </c>
      <c r="Y857" s="138"/>
      <c r="Z857" s="134" t="s">
        <v>8</v>
      </c>
      <c r="AA857" s="87" t="s">
        <v>3206</v>
      </c>
      <c r="AB857" s="134" t="s">
        <v>80</v>
      </c>
      <c r="AC857" s="134" t="s">
        <v>7</v>
      </c>
      <c r="AD857" s="124" t="s">
        <v>2701</v>
      </c>
      <c r="AE857" s="125" t="s">
        <v>2702</v>
      </c>
      <c r="AH857" s="6" t="s">
        <v>26</v>
      </c>
      <c r="AI857" s="6" t="s">
        <v>1515</v>
      </c>
      <c r="AJ857" s="107"/>
      <c r="AO857" s="88" t="s">
        <v>2528</v>
      </c>
      <c r="AQ857" s="136"/>
      <c r="AR857" s="107" t="s">
        <v>2570</v>
      </c>
      <c r="AS857" s="6" t="s">
        <v>1360</v>
      </c>
      <c r="AT857" s="6" t="s">
        <v>1360</v>
      </c>
      <c r="BE857" s="184"/>
      <c r="BG857" s="107"/>
      <c r="BJ857" s="107"/>
      <c r="BO857" s="131" t="s">
        <v>7</v>
      </c>
      <c r="BU857" s="76"/>
      <c r="BV857" s="76"/>
      <c r="BW857" s="76"/>
      <c r="BX857" s="76"/>
      <c r="BY857" s="76"/>
      <c r="BZ857" s="76"/>
      <c r="CA857" s="76"/>
      <c r="CB857" s="107"/>
    </row>
    <row r="858" spans="1:80" x14ac:dyDescent="0.25">
      <c r="A858" s="96">
        <f t="shared" si="47"/>
        <v>852</v>
      </c>
      <c r="B858" s="134" t="s">
        <v>1823</v>
      </c>
      <c r="D858" s="134" t="s">
        <v>2697</v>
      </c>
      <c r="E858" s="134" t="s">
        <v>2726</v>
      </c>
      <c r="F858" s="1">
        <f t="shared" si="50"/>
        <v>548</v>
      </c>
      <c r="G858" s="86">
        <v>42991</v>
      </c>
      <c r="H858" s="87" t="s">
        <v>2698</v>
      </c>
      <c r="I858" s="134" t="s">
        <v>323</v>
      </c>
      <c r="J858" s="134" t="s">
        <v>1741</v>
      </c>
      <c r="K858" s="134" t="s">
        <v>27</v>
      </c>
      <c r="L858" s="131" t="s">
        <v>2570</v>
      </c>
      <c r="N858" s="107"/>
      <c r="P858" s="87" t="str">
        <f>IF(COUNTIF(L858:O858,"=*")&gt;1,"Multiple", IF(L858="P","Surface",IF(M858="P", "Underground",IF(N858="P", "Placer", IF(O858="P", "Solution","")))))</f>
        <v>Surface</v>
      </c>
      <c r="Q858" s="95" t="s">
        <v>3181</v>
      </c>
      <c r="R858" s="93" t="s">
        <v>2570</v>
      </c>
      <c r="S858" s="148"/>
      <c r="T858" s="4">
        <v>41.891637000000003</v>
      </c>
      <c r="U858" s="9">
        <v>-106.54889300000001</v>
      </c>
      <c r="V858" s="144">
        <v>22</v>
      </c>
      <c r="W858" s="144">
        <v>81</v>
      </c>
      <c r="X858" s="137">
        <v>8</v>
      </c>
      <c r="Y858" s="138"/>
      <c r="Z858" s="134" t="s">
        <v>8</v>
      </c>
      <c r="AA858" s="87" t="s">
        <v>3206</v>
      </c>
      <c r="AB858" s="134" t="s">
        <v>80</v>
      </c>
      <c r="AC858" s="134" t="s">
        <v>7</v>
      </c>
      <c r="AD858" s="124" t="s">
        <v>2701</v>
      </c>
      <c r="AE858" s="125" t="s">
        <v>2702</v>
      </c>
      <c r="AH858" s="6" t="s">
        <v>26</v>
      </c>
      <c r="AI858" s="6" t="s">
        <v>1515</v>
      </c>
      <c r="AJ858" s="107"/>
      <c r="AO858" s="88" t="s">
        <v>2528</v>
      </c>
      <c r="AQ858" s="136"/>
      <c r="AR858" s="107" t="s">
        <v>2570</v>
      </c>
      <c r="AS858" s="6" t="s">
        <v>1360</v>
      </c>
      <c r="AT858" s="6" t="s">
        <v>1360</v>
      </c>
      <c r="BE858" s="184"/>
      <c r="BG858" s="107"/>
      <c r="BJ858" s="107"/>
      <c r="BO858" s="131" t="s">
        <v>7</v>
      </c>
      <c r="BR858" s="15" t="s">
        <v>1824</v>
      </c>
      <c r="BU858" s="76"/>
      <c r="BV858" s="76"/>
      <c r="BW858" s="76"/>
      <c r="BX858" s="76"/>
      <c r="BY858" s="76"/>
      <c r="BZ858" s="76"/>
      <c r="CA858" s="76"/>
      <c r="CB858" s="107"/>
    </row>
    <row r="859" spans="1:80" x14ac:dyDescent="0.25">
      <c r="A859" s="96">
        <f t="shared" si="47"/>
        <v>853</v>
      </c>
      <c r="B859" s="134" t="s">
        <v>549</v>
      </c>
      <c r="D859" s="134" t="s">
        <v>2697</v>
      </c>
      <c r="E859" s="134" t="s">
        <v>2726</v>
      </c>
      <c r="F859" s="1">
        <f t="shared" si="50"/>
        <v>549</v>
      </c>
      <c r="G859" s="86">
        <v>42991</v>
      </c>
      <c r="H859" s="87" t="s">
        <v>2698</v>
      </c>
      <c r="I859" s="134"/>
      <c r="J859" s="134" t="s">
        <v>15</v>
      </c>
      <c r="K859" s="134" t="s">
        <v>16</v>
      </c>
      <c r="L859" s="87"/>
      <c r="M859" s="131" t="s">
        <v>2570</v>
      </c>
      <c r="N859" s="107"/>
      <c r="P859" s="87" t="str">
        <f>IF(COUNTIF(L859:O859,"=*")&gt;1,"Multiple", IF(L859="P","Surface",IF(M859="P", "Underground",IF(N859="P", "Placer", IF(O859="P", "Solution","")))))</f>
        <v>Underground</v>
      </c>
      <c r="Q859" s="95" t="s">
        <v>2768</v>
      </c>
      <c r="R859" s="93" t="s">
        <v>2570</v>
      </c>
      <c r="S859" s="33"/>
      <c r="T859" s="12">
        <v>44.755221717200001</v>
      </c>
      <c r="U859" s="13">
        <v>-107.063045167</v>
      </c>
      <c r="V859" s="144">
        <v>55</v>
      </c>
      <c r="W859" s="144">
        <v>85</v>
      </c>
      <c r="X859" s="137">
        <v>11</v>
      </c>
      <c r="Y859" s="138"/>
      <c r="Z859" s="134" t="s">
        <v>15</v>
      </c>
      <c r="AA859" s="87" t="s">
        <v>3205</v>
      </c>
      <c r="AB859" s="134" t="s">
        <v>5</v>
      </c>
      <c r="AC859" s="134" t="s">
        <v>7</v>
      </c>
      <c r="AD859" s="124" t="s">
        <v>2701</v>
      </c>
      <c r="AE859" s="125" t="s">
        <v>2702</v>
      </c>
      <c r="AG859" s="1">
        <v>11</v>
      </c>
      <c r="AH859" s="6" t="s">
        <v>806</v>
      </c>
      <c r="AI859" s="6" t="s">
        <v>836</v>
      </c>
      <c r="AJ859" s="107"/>
      <c r="AO859" s="88" t="s">
        <v>2528</v>
      </c>
      <c r="AQ859" s="136"/>
      <c r="AR859" s="107" t="s">
        <v>2570</v>
      </c>
      <c r="BG859" s="107"/>
      <c r="BJ859" s="107"/>
      <c r="BN859" s="6" t="s">
        <v>1658</v>
      </c>
      <c r="BO859" s="131" t="s">
        <v>2789</v>
      </c>
      <c r="BU859" s="76"/>
      <c r="BV859" s="76"/>
      <c r="BW859" s="76"/>
      <c r="BX859" s="76"/>
      <c r="BY859" s="76"/>
      <c r="BZ859" s="76"/>
      <c r="CA859" s="76"/>
      <c r="CB859" s="107"/>
    </row>
    <row r="860" spans="1:80" s="2" customFormat="1" x14ac:dyDescent="0.25">
      <c r="A860" s="96">
        <f t="shared" si="47"/>
        <v>854</v>
      </c>
      <c r="B860" s="135" t="s">
        <v>549</v>
      </c>
      <c r="C860" s="77" t="s">
        <v>2460</v>
      </c>
      <c r="D860" s="92" t="s">
        <v>2575</v>
      </c>
      <c r="E860" s="135"/>
      <c r="F860" s="2">
        <v>549</v>
      </c>
      <c r="G860" s="89">
        <v>42991</v>
      </c>
      <c r="H860" s="79" t="s">
        <v>2698</v>
      </c>
      <c r="I860" s="135"/>
      <c r="J860" s="135" t="s">
        <v>15</v>
      </c>
      <c r="K860" s="135" t="s">
        <v>16</v>
      </c>
      <c r="L860" s="79"/>
      <c r="M860" s="139"/>
      <c r="N860" s="78"/>
      <c r="P860" s="79" t="str">
        <f>IF(COUNTIF(L860:O860,"=*")&gt;1,"Multiple", IF(L860="P","Surface",IF(M860="P", "Underground",IF(N860="P", "Placer", IF(O860="P", "Solution","")))))</f>
        <v/>
      </c>
      <c r="Q860" s="95" t="s">
        <v>2486</v>
      </c>
      <c r="R860" s="90" t="s">
        <v>2570</v>
      </c>
      <c r="S860" s="34"/>
      <c r="T860" s="26">
        <v>44.755221717200001</v>
      </c>
      <c r="U860" s="27">
        <v>-107.063045167</v>
      </c>
      <c r="V860" s="145">
        <v>55</v>
      </c>
      <c r="W860" s="145">
        <v>85</v>
      </c>
      <c r="X860" s="142">
        <v>11</v>
      </c>
      <c r="Y860" s="143"/>
      <c r="Z860" s="135" t="s">
        <v>15</v>
      </c>
      <c r="AA860" s="87" t="s">
        <v>3205</v>
      </c>
      <c r="AB860" s="135" t="s">
        <v>5</v>
      </c>
      <c r="AC860" s="135" t="s">
        <v>7</v>
      </c>
      <c r="AD860" s="124" t="s">
        <v>2701</v>
      </c>
      <c r="AE860" s="125" t="s">
        <v>2702</v>
      </c>
      <c r="AF860" s="7"/>
      <c r="AG860" s="2">
        <v>11</v>
      </c>
      <c r="AH860" s="6" t="s">
        <v>806</v>
      </c>
      <c r="AI860" s="6" t="s">
        <v>836</v>
      </c>
      <c r="AJ860" s="78"/>
      <c r="AO860" s="91" t="s">
        <v>2528</v>
      </c>
      <c r="AQ860" s="141"/>
      <c r="AR860" s="107" t="s">
        <v>2570</v>
      </c>
      <c r="AS860" s="7"/>
      <c r="AT860" s="7"/>
      <c r="AU860" s="77"/>
      <c r="AV860" s="77"/>
      <c r="AW860" s="77"/>
      <c r="AX860" s="77"/>
      <c r="AY860" s="77"/>
      <c r="AZ860" s="77"/>
      <c r="BA860" s="77"/>
      <c r="BE860" s="16"/>
      <c r="BG860" s="78"/>
      <c r="BJ860" s="78"/>
      <c r="BN860" s="7" t="s">
        <v>1658</v>
      </c>
      <c r="BO860" s="139" t="s">
        <v>2789</v>
      </c>
      <c r="BU860" s="77">
        <v>9160</v>
      </c>
      <c r="BV860" s="77">
        <v>5.3</v>
      </c>
      <c r="BW860" s="77">
        <v>19.899999999999999</v>
      </c>
      <c r="BX860" s="77">
        <v>0.5</v>
      </c>
      <c r="BY860" s="77">
        <v>36</v>
      </c>
      <c r="BZ860" s="77">
        <v>38.799999999999997</v>
      </c>
      <c r="CA860" s="77"/>
      <c r="CB860" s="78"/>
    </row>
    <row r="861" spans="1:80" ht="30" x14ac:dyDescent="0.25">
      <c r="A861" s="96">
        <f t="shared" si="47"/>
        <v>855</v>
      </c>
      <c r="B861" s="134" t="s">
        <v>550</v>
      </c>
      <c r="D861" s="134" t="s">
        <v>2697</v>
      </c>
      <c r="E861" s="134" t="s">
        <v>2726</v>
      </c>
      <c r="F861" s="1">
        <f>F859+1</f>
        <v>550</v>
      </c>
      <c r="G861" s="86">
        <v>42991</v>
      </c>
      <c r="H861" s="87" t="s">
        <v>2698</v>
      </c>
      <c r="I861" s="134" t="s">
        <v>1825</v>
      </c>
      <c r="J861" s="134" t="s">
        <v>48</v>
      </c>
      <c r="K861" s="134" t="s">
        <v>24</v>
      </c>
      <c r="L861" s="87"/>
      <c r="M861" s="131" t="s">
        <v>2570</v>
      </c>
      <c r="N861" s="107"/>
      <c r="P861" s="87" t="str">
        <f>IF(COUNTIF(L861:O861,"=*")&gt;1,"Multiple", IF(L861="P","Surface",IF(M861="P", "Underground",IF(N861="P", "Placer", IF(O861="P", "Solution","")))))</f>
        <v>Underground</v>
      </c>
      <c r="Q861" s="95" t="s">
        <v>11</v>
      </c>
      <c r="R861" s="93" t="s">
        <v>2570</v>
      </c>
      <c r="S861" s="148"/>
      <c r="T861" s="4">
        <v>41.581747</v>
      </c>
      <c r="U861" s="9">
        <v>-109.22236599999999</v>
      </c>
      <c r="V861" s="144">
        <v>19</v>
      </c>
      <c r="W861" s="144">
        <v>105</v>
      </c>
      <c r="X861" s="137">
        <v>35</v>
      </c>
      <c r="Y861" s="138"/>
      <c r="Z861" s="134" t="s">
        <v>23</v>
      </c>
      <c r="AA861" s="87" t="s">
        <v>3206</v>
      </c>
      <c r="AB861" s="134" t="s">
        <v>22</v>
      </c>
      <c r="AC861" s="134" t="s">
        <v>7</v>
      </c>
      <c r="AD861" s="124" t="s">
        <v>2701</v>
      </c>
      <c r="AE861" s="125" t="s">
        <v>2702</v>
      </c>
      <c r="AH861" s="6" t="s">
        <v>48</v>
      </c>
      <c r="AI861" s="6" t="s">
        <v>846</v>
      </c>
      <c r="AJ861" s="107"/>
      <c r="AO861" s="88" t="s">
        <v>2528</v>
      </c>
      <c r="AQ861" s="136"/>
      <c r="AR861" s="107" t="s">
        <v>2570</v>
      </c>
      <c r="AU861" s="76">
        <v>1898</v>
      </c>
      <c r="AV861" s="76">
        <v>1898</v>
      </c>
      <c r="BA861" s="76">
        <v>1898</v>
      </c>
      <c r="BE861" s="11">
        <v>56400</v>
      </c>
      <c r="BF861" s="97"/>
      <c r="BG861" s="107"/>
      <c r="BJ861" s="107"/>
      <c r="BM861" s="1" t="s">
        <v>2705</v>
      </c>
      <c r="BO861" s="131" t="s">
        <v>7</v>
      </c>
      <c r="BU861" s="76"/>
      <c r="BV861" s="76"/>
      <c r="BW861" s="76"/>
      <c r="BX861" s="76"/>
      <c r="BY861" s="76"/>
      <c r="BZ861" s="76"/>
      <c r="CA861" s="76"/>
      <c r="CB861" s="107"/>
    </row>
    <row r="862" spans="1:80" ht="30" x14ac:dyDescent="0.25">
      <c r="A862" s="96">
        <f t="shared" si="47"/>
        <v>856</v>
      </c>
      <c r="B862" s="134" t="s">
        <v>551</v>
      </c>
      <c r="D862" s="134" t="s">
        <v>2697</v>
      </c>
      <c r="E862" s="134" t="s">
        <v>2726</v>
      </c>
      <c r="F862" s="1">
        <f t="shared" si="50"/>
        <v>551</v>
      </c>
      <c r="G862" s="86">
        <v>42991</v>
      </c>
      <c r="H862" s="87" t="s">
        <v>2698</v>
      </c>
      <c r="I862" s="134"/>
      <c r="J862" s="134" t="s">
        <v>2384</v>
      </c>
      <c r="K862" s="134" t="s">
        <v>522</v>
      </c>
      <c r="L862" s="87"/>
      <c r="M862" s="131" t="s">
        <v>2570</v>
      </c>
      <c r="N862" s="107"/>
      <c r="P862" s="87" t="str">
        <f>IF(COUNTIF(L862:O862,"=*")&gt;1,"Multiple", IF(L862="P","Surface",IF(M862="P", "Underground",IF(N862="P", "Placer", IF(O862="P", "Solution","")))))</f>
        <v>Underground</v>
      </c>
      <c r="Q862" s="95" t="s">
        <v>11</v>
      </c>
      <c r="R862" s="93" t="s">
        <v>2570</v>
      </c>
      <c r="S862" s="33"/>
      <c r="T862" s="12">
        <v>41.536932848500001</v>
      </c>
      <c r="U862" s="13">
        <v>-108.690316627</v>
      </c>
      <c r="V862" s="144">
        <v>18</v>
      </c>
      <c r="W862" s="144">
        <v>100</v>
      </c>
      <c r="X862" s="137">
        <v>16</v>
      </c>
      <c r="Y862" s="138"/>
      <c r="Z862" s="134" t="s">
        <v>23</v>
      </c>
      <c r="AA862" s="87" t="s">
        <v>3206</v>
      </c>
      <c r="AB862" s="134" t="s">
        <v>22</v>
      </c>
      <c r="AC862" s="134" t="s">
        <v>7</v>
      </c>
      <c r="AD862" s="124" t="s">
        <v>2701</v>
      </c>
      <c r="AE862" s="125" t="s">
        <v>2702</v>
      </c>
      <c r="AH862" s="6" t="s">
        <v>901</v>
      </c>
      <c r="AI862" s="6" t="s">
        <v>846</v>
      </c>
      <c r="AJ862" s="107"/>
      <c r="AO862" s="88" t="s">
        <v>2528</v>
      </c>
      <c r="AQ862" s="136"/>
      <c r="AR862" s="107" t="s">
        <v>2570</v>
      </c>
      <c r="BG862" s="107"/>
      <c r="BJ862" s="107"/>
      <c r="BN862" s="6" t="s">
        <v>1826</v>
      </c>
      <c r="BO862" s="131" t="s">
        <v>7</v>
      </c>
      <c r="BU862" s="76"/>
      <c r="BV862" s="76"/>
      <c r="BW862" s="76"/>
      <c r="BX862" s="76"/>
      <c r="BY862" s="76"/>
      <c r="BZ862" s="76"/>
      <c r="CA862" s="76"/>
      <c r="CB862" s="107"/>
    </row>
    <row r="863" spans="1:80" x14ac:dyDescent="0.25">
      <c r="A863" s="96">
        <f t="shared" si="47"/>
        <v>857</v>
      </c>
      <c r="B863" s="134" t="s">
        <v>552</v>
      </c>
      <c r="D863" s="134" t="s">
        <v>2697</v>
      </c>
      <c r="E863" s="134" t="s">
        <v>2726</v>
      </c>
      <c r="F863" s="1">
        <f t="shared" si="50"/>
        <v>552</v>
      </c>
      <c r="G863" s="86">
        <v>42991</v>
      </c>
      <c r="H863" s="87" t="s">
        <v>2698</v>
      </c>
      <c r="I863" s="134" t="s">
        <v>1056</v>
      </c>
      <c r="J863" s="134" t="s">
        <v>15</v>
      </c>
      <c r="K863" s="134" t="s">
        <v>16</v>
      </c>
      <c r="L863" s="87"/>
      <c r="M863" s="131" t="s">
        <v>2570</v>
      </c>
      <c r="N863" s="107"/>
      <c r="P863" s="87" t="str">
        <f>IF(COUNTIF(L863:O863,"=*")&gt;1,"Multiple", IF(L863="P","Surface",IF(M863="P", "Underground",IF(N863="P", "Placer", IF(O863="P", "Solution","")))))</f>
        <v>Underground</v>
      </c>
      <c r="Q863" s="95" t="s">
        <v>2768</v>
      </c>
      <c r="R863" s="93" t="s">
        <v>2570</v>
      </c>
      <c r="S863" s="33"/>
      <c r="T863" s="12">
        <v>44.769593728399997</v>
      </c>
      <c r="U863" s="13">
        <v>-107.083459637</v>
      </c>
      <c r="V863" s="144">
        <v>55</v>
      </c>
      <c r="W863" s="144">
        <v>85</v>
      </c>
      <c r="X863" s="137">
        <v>3</v>
      </c>
      <c r="Y863" s="138"/>
      <c r="Z863" s="134" t="s">
        <v>15</v>
      </c>
      <c r="AA863" s="87" t="s">
        <v>3206</v>
      </c>
      <c r="AB863" s="134" t="s">
        <v>5</v>
      </c>
      <c r="AC863" s="134" t="s">
        <v>7</v>
      </c>
      <c r="AD863" s="124" t="s">
        <v>2701</v>
      </c>
      <c r="AE863" s="125" t="s">
        <v>2702</v>
      </c>
      <c r="AH863" s="6" t="s">
        <v>806</v>
      </c>
      <c r="AI863" s="6" t="s">
        <v>836</v>
      </c>
      <c r="AJ863" s="107"/>
      <c r="AO863" s="88" t="s">
        <v>2528</v>
      </c>
      <c r="AQ863" s="136"/>
      <c r="AR863" s="107" t="s">
        <v>2570</v>
      </c>
      <c r="AS863" s="6" t="s">
        <v>1827</v>
      </c>
      <c r="AT863" s="6" t="s">
        <v>1827</v>
      </c>
      <c r="BE863" s="11">
        <v>3805</v>
      </c>
      <c r="BF863" s="97"/>
      <c r="BG863" s="107"/>
      <c r="BJ863" s="107"/>
      <c r="BM863" s="1" t="s">
        <v>2705</v>
      </c>
      <c r="BN863" s="6" t="s">
        <v>1336</v>
      </c>
      <c r="BO863" s="131" t="s">
        <v>7</v>
      </c>
      <c r="BU863" s="76"/>
      <c r="BV863" s="76"/>
      <c r="BW863" s="76"/>
      <c r="BX863" s="76"/>
      <c r="BY863" s="76"/>
      <c r="BZ863" s="76"/>
      <c r="CA863" s="76" t="s">
        <v>854</v>
      </c>
      <c r="CB863" s="107"/>
    </row>
    <row r="864" spans="1:80" ht="30" x14ac:dyDescent="0.25">
      <c r="A864" s="96">
        <f t="shared" si="47"/>
        <v>858</v>
      </c>
      <c r="B864" s="134" t="s">
        <v>553</v>
      </c>
      <c r="D864" s="134" t="s">
        <v>2697</v>
      </c>
      <c r="E864" s="134" t="s">
        <v>2726</v>
      </c>
      <c r="F864" s="1">
        <f t="shared" si="50"/>
        <v>553</v>
      </c>
      <c r="G864" s="86">
        <v>42991</v>
      </c>
      <c r="H864" s="87" t="s">
        <v>2698</v>
      </c>
      <c r="I864" s="134"/>
      <c r="J864" s="134" t="s">
        <v>2384</v>
      </c>
      <c r="K864" s="134" t="s">
        <v>522</v>
      </c>
      <c r="L864" s="87"/>
      <c r="M864" s="131" t="s">
        <v>2570</v>
      </c>
      <c r="N864" s="107"/>
      <c r="P864" s="87" t="str">
        <f>IF(COUNTIF(L864:O864,"=*")&gt;1,"Multiple", IF(L864="P","Surface",IF(M864="P", "Underground",IF(N864="P", "Placer", IF(O864="P", "Solution","")))))</f>
        <v>Underground</v>
      </c>
      <c r="Q864" s="95" t="s">
        <v>2768</v>
      </c>
      <c r="R864" s="93" t="s">
        <v>2570</v>
      </c>
      <c r="S864" s="33"/>
      <c r="T864" s="12">
        <v>41.594754627100002</v>
      </c>
      <c r="U864" s="13">
        <v>-108.69046641600001</v>
      </c>
      <c r="V864" s="144">
        <v>19</v>
      </c>
      <c r="W864" s="144">
        <v>100</v>
      </c>
      <c r="X864" s="137">
        <v>28</v>
      </c>
      <c r="Y864" s="138"/>
      <c r="Z864" s="134" t="s">
        <v>23</v>
      </c>
      <c r="AA864" s="87" t="s">
        <v>3206</v>
      </c>
      <c r="AB864" s="134" t="s">
        <v>7</v>
      </c>
      <c r="AC864" s="134" t="s">
        <v>7</v>
      </c>
      <c r="AD864" s="124" t="s">
        <v>2701</v>
      </c>
      <c r="AE864" s="125" t="s">
        <v>2702</v>
      </c>
      <c r="AH864" s="6" t="s">
        <v>901</v>
      </c>
      <c r="AI864" s="6" t="s">
        <v>846</v>
      </c>
      <c r="AJ864" s="107"/>
      <c r="AO864" s="88" t="s">
        <v>2528</v>
      </c>
      <c r="AQ864" s="136"/>
      <c r="AR864" s="107" t="s">
        <v>2570</v>
      </c>
      <c r="BG864" s="107"/>
      <c r="BJ864" s="107"/>
      <c r="BN864" s="6" t="s">
        <v>1044</v>
      </c>
      <c r="BO864" s="131" t="s">
        <v>7</v>
      </c>
      <c r="BU864" s="76"/>
      <c r="BV864" s="76"/>
      <c r="BW864" s="76"/>
      <c r="BX864" s="76"/>
      <c r="BY864" s="76"/>
      <c r="BZ864" s="76"/>
      <c r="CA864" s="76"/>
      <c r="CB864" s="107"/>
    </row>
    <row r="865" spans="1:80" ht="30" x14ac:dyDescent="0.25">
      <c r="A865" s="96">
        <f t="shared" si="47"/>
        <v>859</v>
      </c>
      <c r="B865" s="134" t="s">
        <v>554</v>
      </c>
      <c r="D865" s="134" t="s">
        <v>2697</v>
      </c>
      <c r="E865" s="134" t="s">
        <v>2726</v>
      </c>
      <c r="F865" s="1">
        <f t="shared" si="50"/>
        <v>554</v>
      </c>
      <c r="G865" s="86">
        <v>42991</v>
      </c>
      <c r="H865" s="87" t="s">
        <v>2698</v>
      </c>
      <c r="I865" s="134" t="s">
        <v>686</v>
      </c>
      <c r="J865" s="134" t="s">
        <v>2384</v>
      </c>
      <c r="K865" s="134" t="s">
        <v>522</v>
      </c>
      <c r="L865" s="87"/>
      <c r="M865" s="131" t="s">
        <v>2570</v>
      </c>
      <c r="N865" s="107"/>
      <c r="P865" s="87" t="str">
        <f>IF(COUNTIF(L865:O865,"=*")&gt;1,"Multiple", IF(L865="P","Surface",IF(M865="P", "Underground",IF(N865="P", "Placer", IF(O865="P", "Solution","")))))</f>
        <v>Underground</v>
      </c>
      <c r="Q865" s="95" t="s">
        <v>11</v>
      </c>
      <c r="R865" s="93" t="s">
        <v>2570</v>
      </c>
      <c r="S865" s="33"/>
      <c r="T865" s="12">
        <v>41.682062395800003</v>
      </c>
      <c r="U865" s="13">
        <v>-108.762880909</v>
      </c>
      <c r="V865" s="144">
        <v>20</v>
      </c>
      <c r="W865" s="144">
        <v>101</v>
      </c>
      <c r="X865" s="137">
        <v>26</v>
      </c>
      <c r="Y865" s="138"/>
      <c r="Z865" s="134" t="s">
        <v>23</v>
      </c>
      <c r="AA865" s="87" t="s">
        <v>3205</v>
      </c>
      <c r="AB865" s="134" t="s">
        <v>22</v>
      </c>
      <c r="AC865" s="134" t="s">
        <v>7</v>
      </c>
      <c r="AD865" s="124" t="s">
        <v>2701</v>
      </c>
      <c r="AE865" s="125" t="s">
        <v>2702</v>
      </c>
      <c r="AF865" s="6" t="s">
        <v>1828</v>
      </c>
      <c r="AG865" s="1">
        <v>5.5</v>
      </c>
      <c r="AH865" s="6" t="s">
        <v>1095</v>
      </c>
      <c r="AI865" s="6" t="s">
        <v>846</v>
      </c>
      <c r="AJ865" s="107"/>
      <c r="AO865" s="88" t="s">
        <v>2528</v>
      </c>
      <c r="AQ865" s="136"/>
      <c r="AR865" s="107" t="s">
        <v>2570</v>
      </c>
      <c r="AS865" s="6" t="s">
        <v>3042</v>
      </c>
      <c r="AT865" s="6" t="s">
        <v>3043</v>
      </c>
      <c r="AU865" s="76">
        <v>1907</v>
      </c>
      <c r="AV865" s="76">
        <v>1908</v>
      </c>
      <c r="BA865" s="76">
        <v>1908</v>
      </c>
      <c r="BG865" s="107"/>
      <c r="BJ865" s="107"/>
      <c r="BN865" s="6" t="s">
        <v>1044</v>
      </c>
      <c r="BO865" s="131" t="s">
        <v>2879</v>
      </c>
      <c r="BU865" s="76"/>
      <c r="BV865" s="76"/>
      <c r="BW865" s="76"/>
      <c r="BX865" s="76"/>
      <c r="BY865" s="76"/>
      <c r="BZ865" s="76"/>
      <c r="CA865" s="76"/>
      <c r="CB865" s="107"/>
    </row>
    <row r="866" spans="1:80" x14ac:dyDescent="0.25">
      <c r="A866" s="96">
        <f t="shared" si="47"/>
        <v>860</v>
      </c>
      <c r="B866" s="134" t="s">
        <v>555</v>
      </c>
      <c r="D866" s="134" t="s">
        <v>61</v>
      </c>
      <c r="E866" s="134" t="s">
        <v>2726</v>
      </c>
      <c r="F866" s="1">
        <f t="shared" si="50"/>
        <v>555</v>
      </c>
      <c r="G866" s="86">
        <v>42991</v>
      </c>
      <c r="H866" s="87" t="s">
        <v>2698</v>
      </c>
      <c r="I866" s="134"/>
      <c r="J866" s="134" t="s">
        <v>31</v>
      </c>
      <c r="K866" s="134" t="s">
        <v>16</v>
      </c>
      <c r="L866" s="87"/>
      <c r="M866" s="131" t="s">
        <v>2570</v>
      </c>
      <c r="N866" s="107"/>
      <c r="P866" s="87" t="str">
        <f>IF(COUNTIF(L866:O866,"=*")&gt;1,"Multiple", IF(L866="P","Surface",IF(M866="P", "Underground",IF(N866="P", "Placer", IF(O866="P", "Solution","")))))</f>
        <v>Underground</v>
      </c>
      <c r="Q866" s="95" t="s">
        <v>2765</v>
      </c>
      <c r="R866" s="93" t="s">
        <v>2570</v>
      </c>
      <c r="S866" s="33"/>
      <c r="T866" s="12">
        <v>44.808352042499997</v>
      </c>
      <c r="U866" s="13">
        <v>-105.483457445</v>
      </c>
      <c r="V866" s="144">
        <v>56</v>
      </c>
      <c r="W866" s="144">
        <v>72</v>
      </c>
      <c r="X866" s="137">
        <v>26</v>
      </c>
      <c r="Y866" s="138"/>
      <c r="Z866" s="134" t="s">
        <v>30</v>
      </c>
      <c r="AA866" s="87" t="s">
        <v>3205</v>
      </c>
      <c r="AB866" s="134" t="s">
        <v>61</v>
      </c>
      <c r="AC866" s="134" t="s">
        <v>7</v>
      </c>
      <c r="AD866" s="124" t="s">
        <v>2701</v>
      </c>
      <c r="AE866" s="125" t="s">
        <v>2702</v>
      </c>
      <c r="AF866" s="6" t="s">
        <v>555</v>
      </c>
      <c r="AG866" s="1">
        <v>20</v>
      </c>
      <c r="AH866" s="6" t="s">
        <v>806</v>
      </c>
      <c r="AI866" s="6" t="s">
        <v>836</v>
      </c>
      <c r="AJ866" s="107"/>
      <c r="AO866" s="88" t="s">
        <v>2528</v>
      </c>
      <c r="AQ866" s="136"/>
      <c r="AR866" s="107" t="s">
        <v>2856</v>
      </c>
      <c r="BG866" s="107"/>
      <c r="BJ866" s="107"/>
      <c r="BO866" s="131" t="s">
        <v>2891</v>
      </c>
      <c r="BP866" s="1" t="s">
        <v>807</v>
      </c>
      <c r="BU866" s="76"/>
      <c r="BV866" s="76"/>
      <c r="BW866" s="76"/>
      <c r="BX866" s="76"/>
      <c r="BY866" s="76"/>
      <c r="BZ866" s="76"/>
      <c r="CA866" s="76"/>
      <c r="CB866" s="107"/>
    </row>
    <row r="867" spans="1:80" s="2" customFormat="1" x14ac:dyDescent="0.25">
      <c r="A867" s="96">
        <f t="shared" si="47"/>
        <v>861</v>
      </c>
      <c r="B867" s="135" t="s">
        <v>555</v>
      </c>
      <c r="C867" s="77" t="s">
        <v>2460</v>
      </c>
      <c r="D867" s="92" t="s">
        <v>2575</v>
      </c>
      <c r="E867" s="135"/>
      <c r="F867" s="2">
        <v>555</v>
      </c>
      <c r="G867" s="89">
        <v>42991</v>
      </c>
      <c r="H867" s="79" t="s">
        <v>2698</v>
      </c>
      <c r="I867" s="135"/>
      <c r="J867" s="135" t="s">
        <v>31</v>
      </c>
      <c r="K867" s="135" t="s">
        <v>16</v>
      </c>
      <c r="L867" s="79"/>
      <c r="M867" s="139"/>
      <c r="N867" s="78"/>
      <c r="P867" s="79" t="str">
        <f>IF(COUNTIF(L867:O867,"=*")&gt;1,"Multiple", IF(L867="P","Surface",IF(M867="P", "Underground",IF(N867="P", "Placer", IF(O867="P", "Solution","")))))</f>
        <v/>
      </c>
      <c r="Q867" s="95" t="s">
        <v>2486</v>
      </c>
      <c r="R867" s="90" t="s">
        <v>2570</v>
      </c>
      <c r="S867" s="34"/>
      <c r="T867" s="26">
        <v>44.808352042499997</v>
      </c>
      <c r="U867" s="27">
        <v>-105.483457445</v>
      </c>
      <c r="V867" s="145">
        <v>56</v>
      </c>
      <c r="W867" s="145">
        <v>72</v>
      </c>
      <c r="X867" s="142">
        <v>26</v>
      </c>
      <c r="Y867" s="143"/>
      <c r="Z867" s="135" t="s">
        <v>30</v>
      </c>
      <c r="AA867" s="87" t="s">
        <v>3205</v>
      </c>
      <c r="AB867" s="135" t="s">
        <v>61</v>
      </c>
      <c r="AC867" s="135" t="s">
        <v>7</v>
      </c>
      <c r="AD867" s="124" t="s">
        <v>2701</v>
      </c>
      <c r="AE867" s="125" t="s">
        <v>2702</v>
      </c>
      <c r="AF867" s="7" t="s">
        <v>555</v>
      </c>
      <c r="AG867" s="2">
        <v>20</v>
      </c>
      <c r="AH867" s="6" t="s">
        <v>806</v>
      </c>
      <c r="AI867" s="6" t="s">
        <v>836</v>
      </c>
      <c r="AJ867" s="78"/>
      <c r="AO867" s="91" t="s">
        <v>2528</v>
      </c>
      <c r="AQ867" s="141"/>
      <c r="AR867" s="107" t="s">
        <v>2856</v>
      </c>
      <c r="AS867" s="7"/>
      <c r="AT867" s="7"/>
      <c r="AU867" s="77"/>
      <c r="AV867" s="77"/>
      <c r="AW867" s="77"/>
      <c r="AX867" s="77"/>
      <c r="AY867" s="77"/>
      <c r="AZ867" s="77"/>
      <c r="BA867" s="77"/>
      <c r="BE867" s="16"/>
      <c r="BG867" s="78"/>
      <c r="BJ867" s="78"/>
      <c r="BN867" s="7"/>
      <c r="BO867" s="131" t="s">
        <v>2891</v>
      </c>
      <c r="BU867" s="77">
        <v>7866</v>
      </c>
      <c r="BV867" s="77">
        <v>5.15</v>
      </c>
      <c r="BW867" s="77">
        <v>32.72</v>
      </c>
      <c r="BX867" s="77">
        <v>1.07</v>
      </c>
      <c r="BY867" s="77">
        <v>28.05</v>
      </c>
      <c r="BZ867" s="77">
        <v>34.08</v>
      </c>
      <c r="CA867" s="77" t="s">
        <v>830</v>
      </c>
      <c r="CB867" s="78"/>
    </row>
    <row r="868" spans="1:80" x14ac:dyDescent="0.25">
      <c r="A868" s="96">
        <f t="shared" si="47"/>
        <v>862</v>
      </c>
      <c r="B868" s="134" t="s">
        <v>556</v>
      </c>
      <c r="D868" s="134" t="s">
        <v>2697</v>
      </c>
      <c r="E868" s="134" t="s">
        <v>2726</v>
      </c>
      <c r="F868" s="1">
        <f>F866+1</f>
        <v>556</v>
      </c>
      <c r="G868" s="86">
        <v>42991</v>
      </c>
      <c r="H868" s="87" t="s">
        <v>2698</v>
      </c>
      <c r="I868" s="134"/>
      <c r="J868" s="134" t="s">
        <v>77</v>
      </c>
      <c r="K868" s="134" t="s">
        <v>78</v>
      </c>
      <c r="L868" s="87"/>
      <c r="M868" s="131" t="s">
        <v>2570</v>
      </c>
      <c r="N868" s="107"/>
      <c r="P868" s="87" t="str">
        <f>IF(COUNTIF(L868:O868,"=*")&gt;1,"Multiple", IF(L868="P","Surface",IF(M868="P", "Underground",IF(N868="P", "Placer", IF(O868="P", "Solution","")))))</f>
        <v>Underground</v>
      </c>
      <c r="Q868" s="95" t="s">
        <v>11</v>
      </c>
      <c r="R868" s="93" t="s">
        <v>2570</v>
      </c>
      <c r="S868" s="33"/>
      <c r="T868" s="12">
        <v>41.286102488099999</v>
      </c>
      <c r="U868" s="13">
        <v>-107.696886163</v>
      </c>
      <c r="V868" s="144">
        <v>15</v>
      </c>
      <c r="W868" s="144">
        <v>92</v>
      </c>
      <c r="X868" s="137">
        <v>12</v>
      </c>
      <c r="Y868" s="138"/>
      <c r="Z868" s="134" t="s">
        <v>8</v>
      </c>
      <c r="AA868" s="87" t="s">
        <v>3205</v>
      </c>
      <c r="AB868" s="134" t="s">
        <v>22</v>
      </c>
      <c r="AC868" s="134" t="s">
        <v>7</v>
      </c>
      <c r="AD868" s="124" t="s">
        <v>2701</v>
      </c>
      <c r="AE868" s="125" t="s">
        <v>2702</v>
      </c>
      <c r="AF868" s="6" t="s">
        <v>1829</v>
      </c>
      <c r="AG868" s="1">
        <v>8</v>
      </c>
      <c r="AH868" s="133" t="s">
        <v>840</v>
      </c>
      <c r="AI868" s="133" t="s">
        <v>836</v>
      </c>
      <c r="AJ868" s="107"/>
      <c r="AO868" s="88" t="s">
        <v>2528</v>
      </c>
      <c r="AQ868" s="136"/>
      <c r="AR868" s="107" t="s">
        <v>2570</v>
      </c>
      <c r="BG868" s="107"/>
      <c r="BJ868" s="107"/>
      <c r="BO868" s="131" t="s">
        <v>3141</v>
      </c>
      <c r="BU868" s="76"/>
      <c r="BV868" s="76"/>
      <c r="BW868" s="76"/>
      <c r="BX868" s="76"/>
      <c r="BY868" s="76"/>
      <c r="BZ868" s="76"/>
      <c r="CA868" s="76"/>
      <c r="CB868" s="107"/>
    </row>
    <row r="869" spans="1:80" s="2" customFormat="1" x14ac:dyDescent="0.25">
      <c r="A869" s="96">
        <f t="shared" si="47"/>
        <v>863</v>
      </c>
      <c r="B869" s="135" t="s">
        <v>556</v>
      </c>
      <c r="C869" s="77" t="s">
        <v>2460</v>
      </c>
      <c r="D869" s="92" t="s">
        <v>2575</v>
      </c>
      <c r="E869" s="135"/>
      <c r="F869" s="2">
        <f>F867+1</f>
        <v>556</v>
      </c>
      <c r="G869" s="89">
        <v>42991</v>
      </c>
      <c r="H869" s="79" t="s">
        <v>2698</v>
      </c>
      <c r="I869" s="135"/>
      <c r="J869" s="135" t="s">
        <v>77</v>
      </c>
      <c r="K869" s="135" t="s">
        <v>78</v>
      </c>
      <c r="L869" s="79"/>
      <c r="M869" s="139"/>
      <c r="N869" s="78"/>
      <c r="P869" s="79" t="str">
        <f>IF(COUNTIF(L869:O869,"=*")&gt;1,"Multiple", IF(L869="P","Surface",IF(M869="P", "Underground",IF(N869="P", "Placer", IF(O869="P", "Solution","")))))</f>
        <v/>
      </c>
      <c r="Q869" s="95" t="s">
        <v>2486</v>
      </c>
      <c r="R869" s="90" t="s">
        <v>2570</v>
      </c>
      <c r="S869" s="34"/>
      <c r="T869" s="26">
        <v>41.286102488099999</v>
      </c>
      <c r="U869" s="27">
        <v>-107.696886163</v>
      </c>
      <c r="V869" s="145">
        <v>15</v>
      </c>
      <c r="W869" s="145">
        <v>92</v>
      </c>
      <c r="X869" s="142">
        <v>12</v>
      </c>
      <c r="Y869" s="143"/>
      <c r="Z869" s="135" t="s">
        <v>8</v>
      </c>
      <c r="AA869" s="87" t="s">
        <v>3205</v>
      </c>
      <c r="AB869" s="135" t="s">
        <v>22</v>
      </c>
      <c r="AC869" s="135" t="s">
        <v>7</v>
      </c>
      <c r="AD869" s="124" t="s">
        <v>2701</v>
      </c>
      <c r="AE869" s="125" t="s">
        <v>2702</v>
      </c>
      <c r="AF869" s="7" t="s">
        <v>1829</v>
      </c>
      <c r="AG869" s="2">
        <v>8</v>
      </c>
      <c r="AH869" s="133" t="s">
        <v>840</v>
      </c>
      <c r="AI869" s="133" t="s">
        <v>836</v>
      </c>
      <c r="AJ869" s="78"/>
      <c r="AO869" s="91" t="s">
        <v>2528</v>
      </c>
      <c r="AQ869" s="141"/>
      <c r="AR869" s="107" t="s">
        <v>2570</v>
      </c>
      <c r="AS869" s="7"/>
      <c r="AT869" s="7"/>
      <c r="AU869" s="77"/>
      <c r="AV869" s="77"/>
      <c r="AW869" s="77"/>
      <c r="AX869" s="77"/>
      <c r="AY869" s="77"/>
      <c r="AZ869" s="77"/>
      <c r="BA869" s="77"/>
      <c r="BE869" s="16"/>
      <c r="BG869" s="78"/>
      <c r="BJ869" s="78"/>
      <c r="BN869" s="7"/>
      <c r="BO869" s="131" t="s">
        <v>3141</v>
      </c>
      <c r="BU869" s="77">
        <v>8717</v>
      </c>
      <c r="BV869" s="77">
        <v>9.9</v>
      </c>
      <c r="BW869" s="77">
        <v>20.68</v>
      </c>
      <c r="BX869" s="77">
        <v>1.1100000000000001</v>
      </c>
      <c r="BY869" s="77">
        <v>35.97</v>
      </c>
      <c r="BZ869" s="77">
        <v>33.450000000000003</v>
      </c>
      <c r="CA869" s="77" t="s">
        <v>830</v>
      </c>
      <c r="CB869" s="78"/>
    </row>
    <row r="870" spans="1:80" x14ac:dyDescent="0.25">
      <c r="A870" s="96">
        <f t="shared" si="47"/>
        <v>864</v>
      </c>
      <c r="B870" s="134" t="s">
        <v>1830</v>
      </c>
      <c r="D870" s="134" t="s">
        <v>2697</v>
      </c>
      <c r="E870" s="134" t="s">
        <v>2726</v>
      </c>
      <c r="F870" s="1">
        <f>F868+1</f>
        <v>557</v>
      </c>
      <c r="G870" s="86">
        <v>42991</v>
      </c>
      <c r="H870" s="87" t="s">
        <v>2698</v>
      </c>
      <c r="I870" s="134"/>
      <c r="J870" s="134"/>
      <c r="K870" s="134"/>
      <c r="L870" s="87"/>
      <c r="M870" s="131" t="s">
        <v>2570</v>
      </c>
      <c r="N870" s="107"/>
      <c r="P870" s="87" t="str">
        <f>IF(COUNTIF(L870:O870,"=*")&gt;1,"Multiple", IF(L870="P","Surface",IF(M870="P", "Underground",IF(N870="P", "Placer", IF(O870="P", "Solution","")))))</f>
        <v>Underground</v>
      </c>
      <c r="Q870" s="95" t="s">
        <v>2768</v>
      </c>
      <c r="R870" s="93" t="s">
        <v>2570</v>
      </c>
      <c r="S870" s="33"/>
      <c r="T870" s="12">
        <v>42.340816273500003</v>
      </c>
      <c r="U870" s="13">
        <v>-107.51235076499999</v>
      </c>
      <c r="V870" s="136">
        <v>27</v>
      </c>
      <c r="W870" s="136">
        <v>89</v>
      </c>
      <c r="X870" s="137">
        <v>6</v>
      </c>
      <c r="Y870" s="138"/>
      <c r="Z870" s="134" t="s">
        <v>8</v>
      </c>
      <c r="AA870" s="87" t="s">
        <v>3205</v>
      </c>
      <c r="AB870" s="134" t="s">
        <v>1662</v>
      </c>
      <c r="AC870" s="134"/>
      <c r="AD870" s="124" t="s">
        <v>2701</v>
      </c>
      <c r="AE870" s="125" t="s">
        <v>2702</v>
      </c>
      <c r="AH870" s="133" t="s">
        <v>901</v>
      </c>
      <c r="AI870" s="6" t="s">
        <v>846</v>
      </c>
      <c r="AJ870" s="107"/>
      <c r="AO870" s="88" t="s">
        <v>2528</v>
      </c>
      <c r="AQ870" s="136"/>
      <c r="AR870" s="107" t="s">
        <v>2570</v>
      </c>
      <c r="BG870" s="107"/>
      <c r="BJ870" s="107"/>
      <c r="BO870" s="87" t="s">
        <v>3132</v>
      </c>
      <c r="BU870" s="76"/>
      <c r="BV870" s="76"/>
      <c r="BW870" s="76"/>
      <c r="BX870" s="76"/>
      <c r="BY870" s="76"/>
      <c r="BZ870" s="76"/>
      <c r="CA870" s="76"/>
      <c r="CB870" s="107"/>
    </row>
    <row r="871" spans="1:80" ht="45" x14ac:dyDescent="0.25">
      <c r="A871" s="96">
        <f t="shared" si="47"/>
        <v>865</v>
      </c>
      <c r="B871" s="134" t="s">
        <v>559</v>
      </c>
      <c r="D871" s="134" t="s">
        <v>2697</v>
      </c>
      <c r="E871" s="134" t="s">
        <v>2726</v>
      </c>
      <c r="F871" s="1">
        <f t="shared" si="50"/>
        <v>558</v>
      </c>
      <c r="G871" s="86">
        <v>42991</v>
      </c>
      <c r="H871" s="87" t="s">
        <v>2698</v>
      </c>
      <c r="I871" s="134" t="s">
        <v>1831</v>
      </c>
      <c r="J871" s="134" t="s">
        <v>15</v>
      </c>
      <c r="K871" s="134" t="s">
        <v>16</v>
      </c>
      <c r="L871" s="87"/>
      <c r="M871" s="131" t="s">
        <v>2570</v>
      </c>
      <c r="N871" s="107"/>
      <c r="P871" s="87" t="str">
        <f>IF(COUNTIF(L871:O871,"=*")&gt;1,"Multiple", IF(L871="P","Surface",IF(M871="P", "Underground",IF(N871="P", "Placer", IF(O871="P", "Solution","")))))</f>
        <v>Underground</v>
      </c>
      <c r="Q871" s="95" t="s">
        <v>11</v>
      </c>
      <c r="R871" s="93" t="s">
        <v>2570</v>
      </c>
      <c r="S871" s="33"/>
      <c r="T871" s="12">
        <v>44.901043721299999</v>
      </c>
      <c r="U871" s="13">
        <v>-107.061288784</v>
      </c>
      <c r="V871" s="144">
        <v>57</v>
      </c>
      <c r="W871" s="144">
        <v>85</v>
      </c>
      <c r="X871" s="137">
        <v>24</v>
      </c>
      <c r="Y871" s="138"/>
      <c r="Z871" s="134" t="s">
        <v>15</v>
      </c>
      <c r="AA871" s="87" t="s">
        <v>3205</v>
      </c>
      <c r="AB871" s="134" t="s">
        <v>22</v>
      </c>
      <c r="AC871" s="134" t="s">
        <v>7</v>
      </c>
      <c r="AD871" s="124" t="s">
        <v>2701</v>
      </c>
      <c r="AE871" s="125" t="s">
        <v>2702</v>
      </c>
      <c r="AF871" s="6" t="s">
        <v>983</v>
      </c>
      <c r="AG871" s="1">
        <v>30</v>
      </c>
      <c r="AH871" s="6" t="s">
        <v>806</v>
      </c>
      <c r="AI871" s="6" t="s">
        <v>836</v>
      </c>
      <c r="AJ871" s="107"/>
      <c r="AO871" s="88" t="s">
        <v>2528</v>
      </c>
      <c r="AQ871" s="136"/>
      <c r="AR871" s="107" t="s">
        <v>2570</v>
      </c>
      <c r="AS871" s="6" t="s">
        <v>1832</v>
      </c>
      <c r="AT871" s="6" t="s">
        <v>1832</v>
      </c>
      <c r="AU871" s="76">
        <v>1909</v>
      </c>
      <c r="AV871" s="76">
        <v>1953</v>
      </c>
      <c r="BA871" s="76">
        <v>1953</v>
      </c>
      <c r="BE871" s="184">
        <v>18277721</v>
      </c>
      <c r="BF871" s="97"/>
      <c r="BG871" s="107"/>
      <c r="BJ871" s="107"/>
      <c r="BM871" s="1" t="s">
        <v>2705</v>
      </c>
      <c r="BO871" s="131" t="s">
        <v>2785</v>
      </c>
      <c r="BR871" s="15" t="s">
        <v>1833</v>
      </c>
      <c r="BS871" s="15" t="s">
        <v>1834</v>
      </c>
      <c r="BU871" s="76"/>
      <c r="BV871" s="76"/>
      <c r="BW871" s="76"/>
      <c r="BX871" s="76"/>
      <c r="BY871" s="76"/>
      <c r="BZ871" s="76"/>
      <c r="CA871" s="76"/>
      <c r="CB871" s="107"/>
    </row>
    <row r="872" spans="1:80" s="2" customFormat="1" ht="45" x14ac:dyDescent="0.25">
      <c r="A872" s="96">
        <f t="shared" si="47"/>
        <v>866</v>
      </c>
      <c r="B872" s="135" t="s">
        <v>559</v>
      </c>
      <c r="C872" s="77" t="s">
        <v>2460</v>
      </c>
      <c r="D872" s="92" t="s">
        <v>2575</v>
      </c>
      <c r="E872" s="135"/>
      <c r="F872" s="2">
        <v>558</v>
      </c>
      <c r="G872" s="89">
        <v>42991</v>
      </c>
      <c r="H872" s="79" t="s">
        <v>2698</v>
      </c>
      <c r="I872" s="135" t="s">
        <v>1831</v>
      </c>
      <c r="J872" s="135" t="s">
        <v>15</v>
      </c>
      <c r="K872" s="135" t="s">
        <v>16</v>
      </c>
      <c r="L872" s="79"/>
      <c r="M872" s="139"/>
      <c r="N872" s="78"/>
      <c r="P872" s="79" t="str">
        <f>IF(COUNTIF(L872:O872,"=*")&gt;1,"Multiple", IF(L872="P","Surface",IF(M872="P", "Underground",IF(N872="P", "Placer", IF(O872="P", "Solution","")))))</f>
        <v/>
      </c>
      <c r="Q872" s="95" t="s">
        <v>2486</v>
      </c>
      <c r="R872" s="90" t="s">
        <v>2570</v>
      </c>
      <c r="S872" s="34"/>
      <c r="T872" s="26">
        <v>44.901043721299999</v>
      </c>
      <c r="U872" s="27">
        <v>-107.061288784</v>
      </c>
      <c r="V872" s="145">
        <v>57</v>
      </c>
      <c r="W872" s="145">
        <v>85</v>
      </c>
      <c r="X872" s="142">
        <v>24</v>
      </c>
      <c r="Y872" s="143"/>
      <c r="Z872" s="135" t="s">
        <v>15</v>
      </c>
      <c r="AA872" s="87" t="s">
        <v>3205</v>
      </c>
      <c r="AB872" s="135" t="s">
        <v>22</v>
      </c>
      <c r="AC872" s="135" t="s">
        <v>7</v>
      </c>
      <c r="AD872" s="124" t="s">
        <v>2701</v>
      </c>
      <c r="AE872" s="125" t="s">
        <v>2702</v>
      </c>
      <c r="AF872" s="7" t="s">
        <v>983</v>
      </c>
      <c r="AG872" s="2">
        <v>30</v>
      </c>
      <c r="AH872" s="6" t="s">
        <v>806</v>
      </c>
      <c r="AI872" s="6" t="s">
        <v>836</v>
      </c>
      <c r="AJ872" s="78"/>
      <c r="AO872" s="91" t="s">
        <v>2528</v>
      </c>
      <c r="AQ872" s="141"/>
      <c r="AR872" s="107" t="s">
        <v>2570</v>
      </c>
      <c r="AS872" s="7" t="s">
        <v>1832</v>
      </c>
      <c r="AT872" s="7" t="s">
        <v>1832</v>
      </c>
      <c r="AU872" s="77">
        <v>1909</v>
      </c>
      <c r="AV872" s="77">
        <v>1953</v>
      </c>
      <c r="AW872" s="77"/>
      <c r="AX872" s="77"/>
      <c r="AY872" s="77"/>
      <c r="AZ872" s="77"/>
      <c r="BA872" s="77">
        <v>1953</v>
      </c>
      <c r="BE872" s="186"/>
      <c r="BF872" s="92"/>
      <c r="BG872" s="78"/>
      <c r="BJ872" s="78"/>
      <c r="BN872" s="7"/>
      <c r="BO872" s="139" t="s">
        <v>2785</v>
      </c>
      <c r="BR872" s="17" t="s">
        <v>1833</v>
      </c>
      <c r="BS872" s="17" t="s">
        <v>1834</v>
      </c>
      <c r="BU872" s="77">
        <v>9800</v>
      </c>
      <c r="BV872" s="77">
        <v>3.4</v>
      </c>
      <c r="BW872" s="77">
        <v>22</v>
      </c>
      <c r="BX872" s="77">
        <v>0.6</v>
      </c>
      <c r="BY872" s="77">
        <v>35.9</v>
      </c>
      <c r="BZ872" s="77">
        <v>38.700000000000003</v>
      </c>
      <c r="CA872" s="77" t="s">
        <v>830</v>
      </c>
      <c r="CB872" s="78"/>
    </row>
    <row r="873" spans="1:80" x14ac:dyDescent="0.25">
      <c r="A873" s="96">
        <f t="shared" si="47"/>
        <v>867</v>
      </c>
      <c r="B873" s="134" t="s">
        <v>558</v>
      </c>
      <c r="D873" s="134" t="s">
        <v>2697</v>
      </c>
      <c r="E873" s="134" t="s">
        <v>2726</v>
      </c>
      <c r="F873" s="1">
        <f t="shared" ref="F873:F878" si="51">F871+1</f>
        <v>559</v>
      </c>
      <c r="G873" s="86">
        <v>42991</v>
      </c>
      <c r="H873" s="87" t="s">
        <v>2698</v>
      </c>
      <c r="I873" s="134"/>
      <c r="J873" s="134" t="s">
        <v>15</v>
      </c>
      <c r="K873" s="134" t="s">
        <v>16</v>
      </c>
      <c r="L873" s="87"/>
      <c r="M873" s="131" t="s">
        <v>2570</v>
      </c>
      <c r="N873" s="107"/>
      <c r="P873" s="87" t="str">
        <f>IF(COUNTIF(L873:O873,"=*")&gt;1,"Multiple", IF(L873="P","Surface",IF(M873="P", "Underground",IF(N873="P", "Placer", IF(O873="P", "Solution","")))))</f>
        <v>Underground</v>
      </c>
      <c r="Q873" s="95" t="s">
        <v>2768</v>
      </c>
      <c r="R873" s="93" t="s">
        <v>2570</v>
      </c>
      <c r="S873" s="33"/>
      <c r="T873" s="12">
        <v>44.886185193000003</v>
      </c>
      <c r="U873" s="13">
        <v>-106.935508778</v>
      </c>
      <c r="V873" s="144">
        <v>57</v>
      </c>
      <c r="W873" s="144">
        <v>84</v>
      </c>
      <c r="X873" s="137">
        <v>25</v>
      </c>
      <c r="Y873" s="138"/>
      <c r="Z873" s="134" t="s">
        <v>15</v>
      </c>
      <c r="AA873" s="87" t="s">
        <v>3205</v>
      </c>
      <c r="AB873" s="134" t="s">
        <v>5</v>
      </c>
      <c r="AC873" s="134" t="s">
        <v>7</v>
      </c>
      <c r="AD873" s="124" t="s">
        <v>2701</v>
      </c>
      <c r="AE873" s="125" t="s">
        <v>2702</v>
      </c>
      <c r="AF873" s="6" t="s">
        <v>558</v>
      </c>
      <c r="AG873" s="1">
        <v>13</v>
      </c>
      <c r="AH873" s="6" t="s">
        <v>806</v>
      </c>
      <c r="AI873" s="6" t="s">
        <v>836</v>
      </c>
      <c r="AJ873" s="107"/>
      <c r="AO873" s="88" t="s">
        <v>2528</v>
      </c>
      <c r="AQ873" s="136"/>
      <c r="AR873" s="107" t="s">
        <v>2570</v>
      </c>
      <c r="BG873" s="107"/>
      <c r="BJ873" s="107"/>
      <c r="BN873" s="6" t="s">
        <v>1658</v>
      </c>
      <c r="BO873" s="131" t="s">
        <v>2790</v>
      </c>
      <c r="BU873" s="76"/>
      <c r="BV873" s="76"/>
      <c r="BW873" s="76"/>
      <c r="BX873" s="76"/>
      <c r="BY873" s="76"/>
      <c r="BZ873" s="76"/>
      <c r="CA873" s="76"/>
      <c r="CB873" s="107"/>
    </row>
    <row r="874" spans="1:80" s="2" customFormat="1" x14ac:dyDescent="0.25">
      <c r="A874" s="96">
        <f t="shared" si="47"/>
        <v>868</v>
      </c>
      <c r="B874" s="135" t="s">
        <v>558</v>
      </c>
      <c r="C874" s="77" t="s">
        <v>2460</v>
      </c>
      <c r="D874" s="92" t="s">
        <v>2575</v>
      </c>
      <c r="E874" s="135"/>
      <c r="F874" s="2">
        <f t="shared" si="51"/>
        <v>559</v>
      </c>
      <c r="G874" s="89">
        <v>42991</v>
      </c>
      <c r="H874" s="79" t="s">
        <v>2698</v>
      </c>
      <c r="I874" s="135"/>
      <c r="J874" s="135" t="s">
        <v>15</v>
      </c>
      <c r="K874" s="135" t="s">
        <v>16</v>
      </c>
      <c r="L874" s="79"/>
      <c r="M874" s="139"/>
      <c r="N874" s="78"/>
      <c r="P874" s="79" t="str">
        <f>IF(COUNTIF(L874:O874,"=*")&gt;1,"Multiple", IF(L874="P","Surface",IF(M874="P", "Underground",IF(N874="P", "Placer", IF(O874="P", "Solution","")))))</f>
        <v/>
      </c>
      <c r="Q874" s="95" t="s">
        <v>2486</v>
      </c>
      <c r="R874" s="90" t="s">
        <v>2570</v>
      </c>
      <c r="S874" s="34"/>
      <c r="T874" s="26">
        <v>44.886185193000003</v>
      </c>
      <c r="U874" s="27">
        <v>-106.935508778</v>
      </c>
      <c r="V874" s="145">
        <v>57</v>
      </c>
      <c r="W874" s="145">
        <v>84</v>
      </c>
      <c r="X874" s="142">
        <v>25</v>
      </c>
      <c r="Y874" s="143"/>
      <c r="Z874" s="135" t="s">
        <v>15</v>
      </c>
      <c r="AA874" s="87" t="s">
        <v>3205</v>
      </c>
      <c r="AB874" s="135" t="s">
        <v>5</v>
      </c>
      <c r="AC874" s="135" t="s">
        <v>7</v>
      </c>
      <c r="AD874" s="124" t="s">
        <v>2701</v>
      </c>
      <c r="AE874" s="125" t="s">
        <v>2702</v>
      </c>
      <c r="AF874" s="7" t="s">
        <v>558</v>
      </c>
      <c r="AG874" s="2">
        <v>13</v>
      </c>
      <c r="AH874" s="6" t="s">
        <v>806</v>
      </c>
      <c r="AI874" s="6" t="s">
        <v>836</v>
      </c>
      <c r="AJ874" s="78"/>
      <c r="AO874" s="91" t="s">
        <v>2528</v>
      </c>
      <c r="AQ874" s="141"/>
      <c r="AR874" s="107" t="s">
        <v>2570</v>
      </c>
      <c r="AS874" s="7"/>
      <c r="AT874" s="7"/>
      <c r="AU874" s="77"/>
      <c r="AV874" s="77"/>
      <c r="AW874" s="77"/>
      <c r="AX874" s="77"/>
      <c r="AY874" s="77"/>
      <c r="AZ874" s="77"/>
      <c r="BA874" s="77"/>
      <c r="BE874" s="16"/>
      <c r="BG874" s="78"/>
      <c r="BJ874" s="78"/>
      <c r="BN874" s="7" t="s">
        <v>1658</v>
      </c>
      <c r="BO874" s="131" t="s">
        <v>2790</v>
      </c>
      <c r="BU874" s="77">
        <v>9009</v>
      </c>
      <c r="BV874" s="77">
        <v>4.82</v>
      </c>
      <c r="BW874" s="77">
        <v>23.54</v>
      </c>
      <c r="BX874" s="77">
        <v>1.44</v>
      </c>
      <c r="BY874" s="77">
        <v>34.46</v>
      </c>
      <c r="BZ874" s="77">
        <v>37.18</v>
      </c>
      <c r="CA874" s="77" t="s">
        <v>886</v>
      </c>
      <c r="CB874" s="78"/>
    </row>
    <row r="875" spans="1:80" ht="30" x14ac:dyDescent="0.25">
      <c r="A875" s="96">
        <f t="shared" si="47"/>
        <v>869</v>
      </c>
      <c r="B875" s="134" t="s">
        <v>1835</v>
      </c>
      <c r="D875" s="134" t="s">
        <v>2697</v>
      </c>
      <c r="E875" s="134" t="s">
        <v>2726</v>
      </c>
      <c r="F875" s="1">
        <f t="shared" si="51"/>
        <v>560</v>
      </c>
      <c r="G875" s="86">
        <v>42991</v>
      </c>
      <c r="H875" s="87" t="s">
        <v>2698</v>
      </c>
      <c r="I875" s="134"/>
      <c r="J875" s="134" t="s">
        <v>51</v>
      </c>
      <c r="K875" s="134" t="s">
        <v>14</v>
      </c>
      <c r="L875" s="87"/>
      <c r="M875" s="131" t="s">
        <v>2570</v>
      </c>
      <c r="N875" s="107"/>
      <c r="P875" s="87" t="str">
        <f>IF(COUNTIF(L875:O875,"=*")&gt;1,"Multiple", IF(L875="P","Surface",IF(M875="P", "Underground",IF(N875="P", "Placer", IF(O875="P", "Solution","")))))</f>
        <v>Underground</v>
      </c>
      <c r="Q875" s="95" t="s">
        <v>2768</v>
      </c>
      <c r="R875" s="93" t="s">
        <v>2570</v>
      </c>
      <c r="S875" s="33"/>
      <c r="T875" s="12">
        <v>43.782203009</v>
      </c>
      <c r="U875" s="13">
        <v>-108.28453858</v>
      </c>
      <c r="V875" s="136">
        <v>44</v>
      </c>
      <c r="W875" s="136">
        <v>95</v>
      </c>
      <c r="X875" s="137">
        <v>17</v>
      </c>
      <c r="Y875" s="138" t="s">
        <v>2345</v>
      </c>
      <c r="Z875" s="134" t="s">
        <v>92</v>
      </c>
      <c r="AA875" s="87" t="s">
        <v>3205</v>
      </c>
      <c r="AB875" s="134"/>
      <c r="AC875" s="134"/>
      <c r="AD875" s="124" t="s">
        <v>2701</v>
      </c>
      <c r="AE875" s="125" t="s">
        <v>2702</v>
      </c>
      <c r="AF875" s="6" t="s">
        <v>51</v>
      </c>
      <c r="AG875" s="1">
        <v>7</v>
      </c>
      <c r="AH875" s="6" t="s">
        <v>2375</v>
      </c>
      <c r="AI875" s="6" t="s">
        <v>846</v>
      </c>
      <c r="AJ875" s="107"/>
      <c r="AO875" s="88" t="s">
        <v>2528</v>
      </c>
      <c r="AQ875" s="136"/>
      <c r="AR875" s="107" t="s">
        <v>2570</v>
      </c>
      <c r="AS875" s="6" t="s">
        <v>3044</v>
      </c>
      <c r="AT875" s="6" t="s">
        <v>3045</v>
      </c>
      <c r="AU875" s="76">
        <v>1938</v>
      </c>
      <c r="AV875" s="76">
        <v>1942</v>
      </c>
      <c r="AW875" s="76">
        <v>1943</v>
      </c>
      <c r="AX875" s="76">
        <v>1974</v>
      </c>
      <c r="AY875" s="76">
        <v>1978</v>
      </c>
      <c r="AZ875" s="76">
        <v>1979</v>
      </c>
      <c r="BA875" s="76">
        <v>1979</v>
      </c>
      <c r="BE875" s="11">
        <v>251707</v>
      </c>
      <c r="BF875" s="97"/>
      <c r="BG875" s="107"/>
      <c r="BJ875" s="107"/>
      <c r="BM875" s="1" t="s">
        <v>2705</v>
      </c>
      <c r="BN875" s="6" t="s">
        <v>1837</v>
      </c>
      <c r="BO875" s="131" t="s">
        <v>3142</v>
      </c>
      <c r="BR875" s="15" t="s">
        <v>1836</v>
      </c>
      <c r="BU875" s="76"/>
      <c r="BV875" s="76"/>
      <c r="BW875" s="76"/>
      <c r="BX875" s="76"/>
      <c r="BY875" s="76"/>
      <c r="BZ875" s="76"/>
      <c r="CA875" s="76"/>
      <c r="CB875" s="107"/>
    </row>
    <row r="876" spans="1:80" s="2" customFormat="1" ht="30" x14ac:dyDescent="0.25">
      <c r="A876" s="96">
        <f t="shared" si="47"/>
        <v>870</v>
      </c>
      <c r="B876" s="135" t="s">
        <v>1835</v>
      </c>
      <c r="C876" s="77" t="s">
        <v>2460</v>
      </c>
      <c r="D876" s="92" t="s">
        <v>2575</v>
      </c>
      <c r="E876" s="135"/>
      <c r="F876" s="2">
        <f t="shared" si="51"/>
        <v>560</v>
      </c>
      <c r="G876" s="89">
        <v>42991</v>
      </c>
      <c r="H876" s="79" t="s">
        <v>2698</v>
      </c>
      <c r="I876" s="135"/>
      <c r="J876" s="135" t="s">
        <v>51</v>
      </c>
      <c r="K876" s="135" t="s">
        <v>14</v>
      </c>
      <c r="L876" s="79"/>
      <c r="M876" s="139"/>
      <c r="N876" s="78"/>
      <c r="P876" s="79" t="str">
        <f>IF(COUNTIF(L876:O876,"=*")&gt;1,"Multiple", IF(L876="P","Surface",IF(M876="P", "Underground",IF(N876="P", "Placer", IF(O876="P", "Solution","")))))</f>
        <v/>
      </c>
      <c r="Q876" s="95" t="s">
        <v>2486</v>
      </c>
      <c r="R876" s="90" t="s">
        <v>2570</v>
      </c>
      <c r="S876" s="34"/>
      <c r="T876" s="26">
        <v>43.782203009</v>
      </c>
      <c r="U876" s="27">
        <v>-108.28453858</v>
      </c>
      <c r="V876" s="141">
        <v>44</v>
      </c>
      <c r="W876" s="141">
        <v>95</v>
      </c>
      <c r="X876" s="142">
        <v>17</v>
      </c>
      <c r="Y876" s="143" t="s">
        <v>2345</v>
      </c>
      <c r="Z876" s="135" t="s">
        <v>92</v>
      </c>
      <c r="AA876" s="87" t="s">
        <v>3205</v>
      </c>
      <c r="AB876" s="135"/>
      <c r="AC876" s="135"/>
      <c r="AD876" s="124" t="s">
        <v>2701</v>
      </c>
      <c r="AE876" s="125" t="s">
        <v>2702</v>
      </c>
      <c r="AF876" s="7" t="s">
        <v>51</v>
      </c>
      <c r="AG876" s="2">
        <v>7</v>
      </c>
      <c r="AH876" s="6" t="s">
        <v>2375</v>
      </c>
      <c r="AI876" s="6" t="s">
        <v>846</v>
      </c>
      <c r="AJ876" s="78"/>
      <c r="AO876" s="91" t="s">
        <v>2528</v>
      </c>
      <c r="AQ876" s="141"/>
      <c r="AR876" s="107" t="s">
        <v>2570</v>
      </c>
      <c r="AS876" s="7" t="s">
        <v>3044</v>
      </c>
      <c r="AT876" s="7" t="s">
        <v>3045</v>
      </c>
      <c r="AU876" s="76">
        <v>1938</v>
      </c>
      <c r="AV876" s="76">
        <v>1942</v>
      </c>
      <c r="AW876" s="76">
        <v>1943</v>
      </c>
      <c r="AX876" s="76">
        <v>1974</v>
      </c>
      <c r="AY876" s="76">
        <v>1978</v>
      </c>
      <c r="AZ876" s="76">
        <v>1979</v>
      </c>
      <c r="BA876" s="76">
        <v>1979</v>
      </c>
      <c r="BE876" s="16"/>
      <c r="BF876" s="92"/>
      <c r="BG876" s="78"/>
      <c r="BJ876" s="78"/>
      <c r="BN876" s="7" t="s">
        <v>1837</v>
      </c>
      <c r="BO876" s="131" t="s">
        <v>3142</v>
      </c>
      <c r="BR876" s="17" t="s">
        <v>1836</v>
      </c>
      <c r="BU876" s="77">
        <v>11440</v>
      </c>
      <c r="BV876" s="77">
        <v>3</v>
      </c>
      <c r="BW876" s="77">
        <v>12</v>
      </c>
      <c r="BX876" s="77">
        <v>0.3</v>
      </c>
      <c r="BY876" s="77"/>
      <c r="BZ876" s="77">
        <v>46</v>
      </c>
      <c r="CA876" s="77" t="s">
        <v>999</v>
      </c>
      <c r="CB876" s="78"/>
    </row>
    <row r="877" spans="1:80" x14ac:dyDescent="0.25">
      <c r="A877" s="96">
        <f t="shared" si="47"/>
        <v>871</v>
      </c>
      <c r="B877" s="134" t="s">
        <v>1838</v>
      </c>
      <c r="D877" s="134" t="s">
        <v>2697</v>
      </c>
      <c r="E877" s="134" t="s">
        <v>2726</v>
      </c>
      <c r="F877" s="1">
        <f t="shared" si="51"/>
        <v>561</v>
      </c>
      <c r="G877" s="86">
        <v>42991</v>
      </c>
      <c r="H877" s="87" t="s">
        <v>2698</v>
      </c>
      <c r="I877" s="134"/>
      <c r="J877" s="134" t="s">
        <v>1741</v>
      </c>
      <c r="K877" s="134" t="s">
        <v>27</v>
      </c>
      <c r="L877" s="131" t="s">
        <v>2570</v>
      </c>
      <c r="N877" s="107"/>
      <c r="P877" s="87" t="str">
        <f>IF(COUNTIF(L877:O877,"=*")&gt;1,"Multiple", IF(L877="P","Surface",IF(M877="P", "Underground",IF(N877="P", "Placer", IF(O877="P", "Solution","")))))</f>
        <v>Surface</v>
      </c>
      <c r="Q877" s="95" t="s">
        <v>3181</v>
      </c>
      <c r="R877" s="93" t="s">
        <v>2570</v>
      </c>
      <c r="S877" s="33"/>
      <c r="T877" s="12">
        <v>41.877076101500002</v>
      </c>
      <c r="U877" s="13">
        <v>-106.586485133</v>
      </c>
      <c r="V877" s="136">
        <v>22</v>
      </c>
      <c r="W877" s="136">
        <v>82</v>
      </c>
      <c r="X877" s="137">
        <v>13</v>
      </c>
      <c r="Y877" s="138"/>
      <c r="Z877" s="134" t="s">
        <v>8</v>
      </c>
      <c r="AA877" s="87" t="s">
        <v>3206</v>
      </c>
      <c r="AB877" s="134" t="s">
        <v>80</v>
      </c>
      <c r="AC877" s="134"/>
      <c r="AD877" s="124" t="s">
        <v>2701</v>
      </c>
      <c r="AE877" s="125" t="s">
        <v>2702</v>
      </c>
      <c r="AF877" s="6" t="s">
        <v>335</v>
      </c>
      <c r="AH877" s="6" t="s">
        <v>26</v>
      </c>
      <c r="AI877" s="6" t="s">
        <v>1408</v>
      </c>
      <c r="AJ877" s="107"/>
      <c r="AM877" s="227"/>
      <c r="AN877" s="227"/>
      <c r="AO877" s="88" t="s">
        <v>2528</v>
      </c>
      <c r="AP877" s="227"/>
      <c r="AQ877" s="136"/>
      <c r="AR877" s="107" t="s">
        <v>2570</v>
      </c>
      <c r="AS877" s="6" t="s">
        <v>1840</v>
      </c>
      <c r="AT877" s="6" t="s">
        <v>1840</v>
      </c>
      <c r="AU877" s="76">
        <v>1961</v>
      </c>
      <c r="AV877" s="76">
        <v>1992</v>
      </c>
      <c r="BA877" s="76">
        <v>1992</v>
      </c>
      <c r="BE877" s="184">
        <v>32870614</v>
      </c>
      <c r="BF877" s="97"/>
      <c r="BG877" s="107"/>
      <c r="BJ877" s="107"/>
      <c r="BM877" s="1" t="s">
        <v>2705</v>
      </c>
      <c r="BN877" s="6" t="s">
        <v>2720</v>
      </c>
      <c r="BO877" s="131"/>
      <c r="BU877" s="220"/>
      <c r="BV877" s="220"/>
      <c r="BW877" s="220"/>
      <c r="BX877" s="220"/>
      <c r="BY877" s="220"/>
      <c r="BZ877" s="220"/>
      <c r="CA877" s="76"/>
      <c r="CB877" s="107"/>
    </row>
    <row r="878" spans="1:80" s="2" customFormat="1" x14ac:dyDescent="0.25">
      <c r="A878" s="96">
        <f t="shared" si="47"/>
        <v>872</v>
      </c>
      <c r="B878" s="135" t="s">
        <v>1838</v>
      </c>
      <c r="C878" s="77" t="s">
        <v>2460</v>
      </c>
      <c r="D878" s="92" t="s">
        <v>2575</v>
      </c>
      <c r="E878" s="135"/>
      <c r="F878" s="2">
        <f t="shared" si="51"/>
        <v>561</v>
      </c>
      <c r="G878" s="89">
        <v>42991</v>
      </c>
      <c r="H878" s="79" t="s">
        <v>2698</v>
      </c>
      <c r="I878" s="135"/>
      <c r="J878" s="135" t="s">
        <v>1741</v>
      </c>
      <c r="K878" s="135" t="s">
        <v>27</v>
      </c>
      <c r="L878" s="139"/>
      <c r="M878" s="77"/>
      <c r="N878" s="78"/>
      <c r="P878" s="79" t="str">
        <f>IF(COUNTIF(L878:O878,"=*")&gt;1,"Multiple", IF(L878="P","Surface",IF(M878="P", "Underground",IF(N878="P", "Placer", IF(O878="P", "Solution","")))))</f>
        <v/>
      </c>
      <c r="Q878" s="95" t="s">
        <v>2486</v>
      </c>
      <c r="R878" s="90" t="s">
        <v>2570</v>
      </c>
      <c r="S878" s="34"/>
      <c r="T878" s="26">
        <v>41.877076101500002</v>
      </c>
      <c r="U878" s="27">
        <v>-106.586485133</v>
      </c>
      <c r="V878" s="141">
        <v>22</v>
      </c>
      <c r="W878" s="141">
        <v>82</v>
      </c>
      <c r="X878" s="142">
        <v>13</v>
      </c>
      <c r="Y878" s="143"/>
      <c r="Z878" s="135" t="s">
        <v>8</v>
      </c>
      <c r="AA878" s="87" t="s">
        <v>3206</v>
      </c>
      <c r="AB878" s="135" t="s">
        <v>80</v>
      </c>
      <c r="AC878" s="135"/>
      <c r="AD878" s="124" t="s">
        <v>2701</v>
      </c>
      <c r="AE878" s="125" t="s">
        <v>2702</v>
      </c>
      <c r="AF878" s="7" t="s">
        <v>335</v>
      </c>
      <c r="AH878" s="6" t="s">
        <v>26</v>
      </c>
      <c r="AI878" s="6" t="s">
        <v>1408</v>
      </c>
      <c r="AJ878" s="78"/>
      <c r="AM878" s="229"/>
      <c r="AN878" s="229"/>
      <c r="AO878" s="91" t="s">
        <v>2528</v>
      </c>
      <c r="AP878" s="229"/>
      <c r="AQ878" s="141"/>
      <c r="AR878" s="107" t="s">
        <v>2570</v>
      </c>
      <c r="AS878" s="7" t="s">
        <v>1840</v>
      </c>
      <c r="AT878" s="7" t="s">
        <v>1840</v>
      </c>
      <c r="AU878" s="77">
        <v>1961</v>
      </c>
      <c r="AV878" s="77">
        <v>1992</v>
      </c>
      <c r="AW878" s="77"/>
      <c r="AX878" s="77"/>
      <c r="AY878" s="77"/>
      <c r="AZ878" s="77"/>
      <c r="BA878" s="77">
        <v>1992</v>
      </c>
      <c r="BE878" s="186"/>
      <c r="BF878" s="92"/>
      <c r="BG878" s="78"/>
      <c r="BJ878" s="78"/>
      <c r="BN878" s="7" t="s">
        <v>2720</v>
      </c>
      <c r="BO878" s="139"/>
      <c r="BU878" s="221">
        <v>11170</v>
      </c>
      <c r="BV878" s="221">
        <v>5.6</v>
      </c>
      <c r="BW878" s="221">
        <v>12.1</v>
      </c>
      <c r="BX878" s="221">
        <v>0.5</v>
      </c>
      <c r="BY878" s="221">
        <v>38.9</v>
      </c>
      <c r="BZ878" s="221">
        <v>43.4</v>
      </c>
      <c r="CA878" s="77" t="s">
        <v>888</v>
      </c>
      <c r="CB878" s="78"/>
    </row>
    <row r="879" spans="1:80" s="2" customFormat="1" x14ac:dyDescent="0.25">
      <c r="A879" s="96">
        <f t="shared" si="47"/>
        <v>873</v>
      </c>
      <c r="B879" s="135" t="s">
        <v>1838</v>
      </c>
      <c r="C879" s="77" t="s">
        <v>2462</v>
      </c>
      <c r="D879" s="92" t="s">
        <v>2575</v>
      </c>
      <c r="E879" s="135"/>
      <c r="F879" s="1">
        <v>561</v>
      </c>
      <c r="G879" s="86">
        <v>42991</v>
      </c>
      <c r="H879" s="87" t="s">
        <v>2698</v>
      </c>
      <c r="I879" s="135"/>
      <c r="J879" s="135" t="s">
        <v>1741</v>
      </c>
      <c r="K879" s="135" t="s">
        <v>27</v>
      </c>
      <c r="L879" s="131"/>
      <c r="P879" s="87" t="str">
        <f>IF(COUNTIF(L879:O879,"=*")&gt;1,"Multiple", IF(L879="P","Surface",IF(M879="P", "Underground",IF(N879="P", "Placer", IF(O879="P", "Solution","")))))</f>
        <v/>
      </c>
      <c r="Q879" s="95" t="s">
        <v>2486</v>
      </c>
      <c r="R879" s="93" t="s">
        <v>2570</v>
      </c>
      <c r="S879" s="33"/>
      <c r="T879" s="12">
        <v>41.877076101500002</v>
      </c>
      <c r="U879" s="13">
        <v>-106.586485133</v>
      </c>
      <c r="V879" s="141"/>
      <c r="W879" s="141"/>
      <c r="X879" s="142"/>
      <c r="Y879" s="143"/>
      <c r="Z879" s="135"/>
      <c r="AA879" s="87" t="s">
        <v>3206</v>
      </c>
      <c r="AB879" s="135" t="s">
        <v>80</v>
      </c>
      <c r="AC879" s="135"/>
      <c r="AD879" s="124" t="s">
        <v>2701</v>
      </c>
      <c r="AE879" s="125" t="s">
        <v>2702</v>
      </c>
      <c r="AF879" s="7" t="s">
        <v>335</v>
      </c>
      <c r="AH879" s="6"/>
      <c r="AI879" s="6"/>
      <c r="AM879" s="229"/>
      <c r="AN879" s="229"/>
      <c r="AO879" s="88" t="s">
        <v>2528</v>
      </c>
      <c r="AP879" s="229"/>
      <c r="AQ879" s="141"/>
      <c r="AR879" s="107" t="s">
        <v>2570</v>
      </c>
      <c r="AS879" s="7"/>
      <c r="AT879" s="7"/>
      <c r="AU879" s="77"/>
      <c r="AV879" s="77"/>
      <c r="AW879" s="77"/>
      <c r="AX879" s="77"/>
      <c r="AY879" s="77"/>
      <c r="AZ879" s="77"/>
      <c r="BA879" s="77"/>
      <c r="BE879" s="16"/>
      <c r="BN879" s="7"/>
      <c r="BO879" s="139"/>
      <c r="BU879" s="221">
        <v>10910</v>
      </c>
      <c r="BV879" s="221">
        <v>6.7</v>
      </c>
      <c r="BW879" s="221">
        <v>12.3</v>
      </c>
      <c r="BX879" s="221">
        <v>0.4</v>
      </c>
      <c r="BY879" s="221">
        <v>38.1</v>
      </c>
      <c r="BZ879" s="221">
        <v>42.9</v>
      </c>
      <c r="CA879" s="77" t="s">
        <v>888</v>
      </c>
    </row>
    <row r="880" spans="1:80" s="2" customFormat="1" x14ac:dyDescent="0.25">
      <c r="A880" s="96">
        <f t="shared" si="47"/>
        <v>874</v>
      </c>
      <c r="B880" s="135" t="s">
        <v>1838</v>
      </c>
      <c r="C880" s="77" t="s">
        <v>2750</v>
      </c>
      <c r="D880" s="92" t="s">
        <v>2575</v>
      </c>
      <c r="E880" s="135"/>
      <c r="F880" s="1">
        <v>561</v>
      </c>
      <c r="G880" s="86">
        <v>42991</v>
      </c>
      <c r="H880" s="87" t="s">
        <v>2698</v>
      </c>
      <c r="I880" s="135"/>
      <c r="J880" s="135" t="s">
        <v>1741</v>
      </c>
      <c r="K880" s="135" t="s">
        <v>27</v>
      </c>
      <c r="L880" s="131"/>
      <c r="P880" s="87" t="str">
        <f>IF(COUNTIF(L880:O880,"=*")&gt;1,"Multiple", IF(L880="P","Surface",IF(M880="P", "Underground",IF(N880="P", "Placer", IF(O880="P", "Solution","")))))</f>
        <v/>
      </c>
      <c r="Q880" s="95" t="s">
        <v>2486</v>
      </c>
      <c r="R880" s="93" t="s">
        <v>2570</v>
      </c>
      <c r="S880" s="33"/>
      <c r="T880" s="12">
        <v>41.877076101500002</v>
      </c>
      <c r="U880" s="13">
        <v>-106.586485133</v>
      </c>
      <c r="V880" s="141"/>
      <c r="W880" s="141"/>
      <c r="X880" s="142"/>
      <c r="Y880" s="143"/>
      <c r="Z880" s="135"/>
      <c r="AA880" s="87" t="s">
        <v>3206</v>
      </c>
      <c r="AB880" s="135" t="s">
        <v>80</v>
      </c>
      <c r="AC880" s="135"/>
      <c r="AD880" s="124" t="s">
        <v>2701</v>
      </c>
      <c r="AE880" s="125" t="s">
        <v>2702</v>
      </c>
      <c r="AF880" s="7" t="s">
        <v>1839</v>
      </c>
      <c r="AH880" s="6"/>
      <c r="AI880" s="6"/>
      <c r="AM880" s="229"/>
      <c r="AN880" s="229"/>
      <c r="AO880" s="88" t="s">
        <v>2528</v>
      </c>
      <c r="AP880" s="229"/>
      <c r="AQ880" s="141"/>
      <c r="AR880" s="107" t="s">
        <v>2570</v>
      </c>
      <c r="AS880" s="7"/>
      <c r="AT880" s="7"/>
      <c r="AU880" s="77"/>
      <c r="AV880" s="77"/>
      <c r="AW880" s="77"/>
      <c r="AX880" s="77"/>
      <c r="AY880" s="77"/>
      <c r="AZ880" s="77"/>
      <c r="BA880" s="77"/>
      <c r="BE880" s="16"/>
      <c r="BN880" s="7"/>
      <c r="BO880" s="139"/>
      <c r="BU880" s="221">
        <v>10450</v>
      </c>
      <c r="BV880" s="221">
        <v>8.2100000000000009</v>
      </c>
      <c r="BW880" s="221">
        <v>14.2</v>
      </c>
      <c r="BX880" s="221">
        <v>0.88</v>
      </c>
      <c r="BY880" s="221">
        <v>35.03</v>
      </c>
      <c r="BZ880" s="221">
        <v>42.56</v>
      </c>
      <c r="CA880" s="77" t="s">
        <v>888</v>
      </c>
    </row>
    <row r="881" spans="1:80" s="2" customFormat="1" x14ac:dyDescent="0.25">
      <c r="A881" s="96">
        <f t="shared" si="47"/>
        <v>875</v>
      </c>
      <c r="B881" s="135" t="s">
        <v>1838</v>
      </c>
      <c r="C881" s="77" t="s">
        <v>2461</v>
      </c>
      <c r="D881" s="92" t="s">
        <v>2575</v>
      </c>
      <c r="E881" s="135"/>
      <c r="F881" s="1">
        <v>561</v>
      </c>
      <c r="G881" s="86">
        <v>42991</v>
      </c>
      <c r="H881" s="87" t="s">
        <v>2698</v>
      </c>
      <c r="I881" s="135"/>
      <c r="J881" s="135" t="s">
        <v>1741</v>
      </c>
      <c r="K881" s="135" t="s">
        <v>27</v>
      </c>
      <c r="L881" s="131"/>
      <c r="P881" s="87" t="str">
        <f>IF(COUNTIF(L881:O881,"=*")&gt;1,"Multiple", IF(L881="P","Surface",IF(M881="P", "Underground",IF(N881="P", "Placer", IF(O881="P", "Solution","")))))</f>
        <v/>
      </c>
      <c r="Q881" s="95" t="s">
        <v>2486</v>
      </c>
      <c r="R881" s="93" t="s">
        <v>2570</v>
      </c>
      <c r="S881" s="33"/>
      <c r="T881" s="12">
        <v>41.877076101500002</v>
      </c>
      <c r="U881" s="13">
        <v>-106.586485133</v>
      </c>
      <c r="V881" s="141"/>
      <c r="W881" s="141"/>
      <c r="X881" s="142"/>
      <c r="Y881" s="143"/>
      <c r="Z881" s="135"/>
      <c r="AA881" s="87" t="s">
        <v>3206</v>
      </c>
      <c r="AB881" s="135" t="s">
        <v>80</v>
      </c>
      <c r="AC881" s="135"/>
      <c r="AD881" s="124" t="s">
        <v>2701</v>
      </c>
      <c r="AE881" s="125" t="s">
        <v>2702</v>
      </c>
      <c r="AF881" s="7" t="s">
        <v>1839</v>
      </c>
      <c r="AG881" s="2">
        <v>10</v>
      </c>
      <c r="AH881" s="6"/>
      <c r="AI881" s="6"/>
      <c r="AM881" s="229"/>
      <c r="AN881" s="229"/>
      <c r="AO881" s="88" t="s">
        <v>2528</v>
      </c>
      <c r="AP881" s="229"/>
      <c r="AQ881" s="141"/>
      <c r="AR881" s="107" t="s">
        <v>2570</v>
      </c>
      <c r="AS881" s="7"/>
      <c r="AT881" s="7"/>
      <c r="AU881" s="77"/>
      <c r="AV881" s="77"/>
      <c r="AW881" s="77"/>
      <c r="AX881" s="77"/>
      <c r="AY881" s="77"/>
      <c r="AZ881" s="77"/>
      <c r="BA881" s="77"/>
      <c r="BE881" s="16"/>
      <c r="BN881" s="7"/>
      <c r="BO881" s="139"/>
      <c r="BU881" s="221">
        <v>10736</v>
      </c>
      <c r="BV881" s="221">
        <v>4.88</v>
      </c>
      <c r="BW881" s="221">
        <v>13.77</v>
      </c>
      <c r="BX881" s="221">
        <v>1</v>
      </c>
      <c r="BY881" s="221">
        <v>36.159999999999997</v>
      </c>
      <c r="BZ881" s="221">
        <v>45.18</v>
      </c>
      <c r="CA881" s="77" t="s">
        <v>888</v>
      </c>
    </row>
    <row r="882" spans="1:80" s="2" customFormat="1" x14ac:dyDescent="0.25">
      <c r="A882" s="96">
        <f t="shared" si="47"/>
        <v>876</v>
      </c>
      <c r="B882" s="135" t="s">
        <v>1838</v>
      </c>
      <c r="C882" s="77" t="s">
        <v>2749</v>
      </c>
      <c r="D882" s="92" t="s">
        <v>2575</v>
      </c>
      <c r="E882" s="135"/>
      <c r="F882" s="1">
        <v>561</v>
      </c>
      <c r="G882" s="86">
        <v>42991</v>
      </c>
      <c r="H882" s="87" t="s">
        <v>2698</v>
      </c>
      <c r="I882" s="135"/>
      <c r="J882" s="135" t="s">
        <v>1741</v>
      </c>
      <c r="K882" s="135" t="s">
        <v>27</v>
      </c>
      <c r="L882" s="131"/>
      <c r="P882" s="87" t="str">
        <f>IF(COUNTIF(L882:O882,"=*")&gt;1,"Multiple", IF(L882="P","Surface",IF(M882="P", "Underground",IF(N882="P", "Placer", IF(O882="P", "Solution","")))))</f>
        <v/>
      </c>
      <c r="Q882" s="95" t="s">
        <v>2486</v>
      </c>
      <c r="R882" s="93" t="s">
        <v>2570</v>
      </c>
      <c r="S882" s="33"/>
      <c r="T882" s="12">
        <v>41.877076101500002</v>
      </c>
      <c r="U882" s="13">
        <v>-106.586485133</v>
      </c>
      <c r="V882" s="141"/>
      <c r="W882" s="141"/>
      <c r="X882" s="142"/>
      <c r="Y882" s="143"/>
      <c r="Z882" s="135"/>
      <c r="AA882" s="87" t="s">
        <v>3206</v>
      </c>
      <c r="AB882" s="135" t="s">
        <v>80</v>
      </c>
      <c r="AC882" s="135"/>
      <c r="AD882" s="124" t="s">
        <v>2701</v>
      </c>
      <c r="AE882" s="125" t="s">
        <v>2702</v>
      </c>
      <c r="AF882" s="7" t="s">
        <v>1839</v>
      </c>
      <c r="AG882" s="2">
        <v>10</v>
      </c>
      <c r="AH882" s="6"/>
      <c r="AI882" s="6"/>
      <c r="AM882" s="229"/>
      <c r="AN882" s="229"/>
      <c r="AO882" s="88" t="s">
        <v>2528</v>
      </c>
      <c r="AP882" s="229"/>
      <c r="AQ882" s="141"/>
      <c r="AR882" s="107" t="s">
        <v>2570</v>
      </c>
      <c r="AS882" s="7"/>
      <c r="AT882" s="7"/>
      <c r="AU882" s="77"/>
      <c r="AV882" s="77"/>
      <c r="AW882" s="77"/>
      <c r="AX882" s="77"/>
      <c r="AY882" s="77"/>
      <c r="AZ882" s="77"/>
      <c r="BA882" s="77"/>
      <c r="BE882" s="16"/>
      <c r="BN882" s="7"/>
      <c r="BO882" s="139"/>
      <c r="BU882" s="221">
        <v>10685</v>
      </c>
      <c r="BV882" s="221">
        <v>7.48</v>
      </c>
      <c r="BW882" s="221">
        <v>12.97</v>
      </c>
      <c r="BX882" s="221">
        <v>0.98</v>
      </c>
      <c r="BY882" s="221">
        <v>37.44</v>
      </c>
      <c r="BZ882" s="221">
        <v>42.11</v>
      </c>
      <c r="CA882" s="77" t="s">
        <v>888</v>
      </c>
    </row>
    <row r="883" spans="1:80" x14ac:dyDescent="0.25">
      <c r="A883" s="96">
        <f t="shared" si="47"/>
        <v>877</v>
      </c>
      <c r="B883" s="134" t="s">
        <v>560</v>
      </c>
      <c r="D883" s="134" t="s">
        <v>2697</v>
      </c>
      <c r="E883" s="134" t="s">
        <v>2726</v>
      </c>
      <c r="F883" s="1">
        <v>562</v>
      </c>
      <c r="G883" s="86">
        <v>42991</v>
      </c>
      <c r="H883" s="87" t="s">
        <v>2698</v>
      </c>
      <c r="I883" s="134"/>
      <c r="J883" s="134" t="s">
        <v>71</v>
      </c>
      <c r="K883" s="134" t="s">
        <v>16</v>
      </c>
      <c r="L883" s="87"/>
      <c r="M883" s="131" t="s">
        <v>2570</v>
      </c>
      <c r="N883" s="107"/>
      <c r="P883" s="87" t="str">
        <f>IF(COUNTIF(L883:O883,"=*")&gt;1,"Multiple", IF(L883="P","Surface",IF(M883="P", "Underground",IF(N883="P", "Placer", IF(O883="P", "Solution","")))))</f>
        <v>Underground</v>
      </c>
      <c r="Q883" s="95" t="s">
        <v>11</v>
      </c>
      <c r="R883" s="93" t="s">
        <v>2570</v>
      </c>
      <c r="S883" s="33"/>
      <c r="T883" s="12">
        <v>44.346789687399998</v>
      </c>
      <c r="U883" s="13">
        <v>-106.68912825699999</v>
      </c>
      <c r="V883" s="144">
        <v>51</v>
      </c>
      <c r="W883" s="144">
        <v>82</v>
      </c>
      <c r="X883" s="137">
        <v>35</v>
      </c>
      <c r="Y883" s="138"/>
      <c r="Z883" s="134" t="s">
        <v>29</v>
      </c>
      <c r="AA883" s="87" t="s">
        <v>3206</v>
      </c>
      <c r="AB883" s="134" t="s">
        <v>22</v>
      </c>
      <c r="AC883" s="134" t="s">
        <v>7</v>
      </c>
      <c r="AD883" s="124" t="s">
        <v>2701</v>
      </c>
      <c r="AE883" s="125" t="s">
        <v>2702</v>
      </c>
      <c r="AH883" s="6" t="s">
        <v>805</v>
      </c>
      <c r="AI883" s="6" t="s">
        <v>1843</v>
      </c>
      <c r="AJ883" s="107"/>
      <c r="AO883" s="88" t="s">
        <v>2528</v>
      </c>
      <c r="AQ883" s="136"/>
      <c r="AR883" s="107" t="s">
        <v>2570</v>
      </c>
      <c r="AS883" s="6" t="s">
        <v>1841</v>
      </c>
      <c r="AT883" s="6" t="s">
        <v>1841</v>
      </c>
      <c r="BE883" s="11">
        <v>65565</v>
      </c>
      <c r="BF883" s="97"/>
      <c r="BG883" s="107"/>
      <c r="BJ883" s="107"/>
      <c r="BM883" s="1" t="s">
        <v>2705</v>
      </c>
      <c r="BN883" s="6" t="s">
        <v>1842</v>
      </c>
      <c r="BO883" s="131" t="s">
        <v>7</v>
      </c>
      <c r="BU883" s="76"/>
      <c r="BV883" s="76"/>
      <c r="BW883" s="76"/>
      <c r="BX883" s="76"/>
      <c r="BY883" s="76"/>
      <c r="BZ883" s="76"/>
      <c r="CA883" s="76"/>
      <c r="CB883" s="107"/>
    </row>
    <row r="884" spans="1:80" x14ac:dyDescent="0.25">
      <c r="A884" s="96">
        <f t="shared" si="47"/>
        <v>878</v>
      </c>
      <c r="B884" s="134" t="s">
        <v>561</v>
      </c>
      <c r="D884" s="134" t="s">
        <v>2697</v>
      </c>
      <c r="E884" s="134" t="s">
        <v>2726</v>
      </c>
      <c r="F884" s="1">
        <f t="shared" ref="F884:F893" si="52">F883+1</f>
        <v>563</v>
      </c>
      <c r="G884" s="86">
        <v>42991</v>
      </c>
      <c r="H884" s="87" t="s">
        <v>2698</v>
      </c>
      <c r="I884" s="134"/>
      <c r="J884" s="134" t="s">
        <v>33</v>
      </c>
      <c r="K884" s="134" t="s">
        <v>24</v>
      </c>
      <c r="L884" s="87"/>
      <c r="M884" s="131" t="s">
        <v>2570</v>
      </c>
      <c r="N884" s="107"/>
      <c r="P884" s="87" t="str">
        <f>IF(COUNTIF(L884:O884,"=*")&gt;1,"Multiple", IF(L884="P","Surface",IF(M884="P", "Underground",IF(N884="P", "Placer", IF(O884="P", "Solution","")))))</f>
        <v>Underground</v>
      </c>
      <c r="Q884" s="95" t="s">
        <v>11</v>
      </c>
      <c r="R884" s="93" t="s">
        <v>2570</v>
      </c>
      <c r="S884" s="33"/>
      <c r="T884" s="12">
        <v>41.003041733099998</v>
      </c>
      <c r="U884" s="13">
        <v>-108.653129432</v>
      </c>
      <c r="V884" s="144">
        <v>12</v>
      </c>
      <c r="W884" s="144">
        <v>100</v>
      </c>
      <c r="X884" s="137">
        <v>22</v>
      </c>
      <c r="Y884" s="138"/>
      <c r="Z884" s="134" t="s">
        <v>23</v>
      </c>
      <c r="AA884" s="87" t="s">
        <v>3205</v>
      </c>
      <c r="AB884" s="134" t="s">
        <v>22</v>
      </c>
      <c r="AC884" s="134" t="s">
        <v>7</v>
      </c>
      <c r="AD884" s="124" t="s">
        <v>2701</v>
      </c>
      <c r="AE884" s="125" t="s">
        <v>2702</v>
      </c>
      <c r="AG884" s="1">
        <v>8</v>
      </c>
      <c r="AH884" s="6" t="s">
        <v>805</v>
      </c>
      <c r="AI884" s="6" t="s">
        <v>1843</v>
      </c>
      <c r="AJ884" s="107"/>
      <c r="AO884" s="88" t="s">
        <v>2528</v>
      </c>
      <c r="AQ884" s="136"/>
      <c r="AR884" s="107" t="s">
        <v>2570</v>
      </c>
      <c r="BE884" s="184"/>
      <c r="BG884" s="107"/>
      <c r="BJ884" s="107"/>
      <c r="BO884" s="131" t="s">
        <v>2785</v>
      </c>
      <c r="BU884" s="76"/>
      <c r="BV884" s="76"/>
      <c r="BW884" s="76"/>
      <c r="BX884" s="76"/>
      <c r="BY884" s="76"/>
      <c r="BZ884" s="76"/>
      <c r="CA884" s="76"/>
      <c r="CB884" s="107"/>
    </row>
    <row r="885" spans="1:80" s="2" customFormat="1" x14ac:dyDescent="0.25">
      <c r="A885" s="96">
        <f t="shared" si="47"/>
        <v>879</v>
      </c>
      <c r="B885" s="135" t="s">
        <v>561</v>
      </c>
      <c r="C885" s="77" t="s">
        <v>2460</v>
      </c>
      <c r="D885" s="92" t="s">
        <v>2575</v>
      </c>
      <c r="E885" s="135"/>
      <c r="F885" s="2">
        <v>563</v>
      </c>
      <c r="G885" s="89">
        <v>42991</v>
      </c>
      <c r="H885" s="79" t="s">
        <v>2698</v>
      </c>
      <c r="I885" s="135"/>
      <c r="J885" s="135" t="s">
        <v>33</v>
      </c>
      <c r="K885" s="135" t="s">
        <v>24</v>
      </c>
      <c r="L885" s="79"/>
      <c r="M885" s="139"/>
      <c r="N885" s="78"/>
      <c r="P885" s="79" t="str">
        <f>IF(COUNTIF(L885:O885,"=*")&gt;1,"Multiple", IF(L885="P","Surface",IF(M885="P", "Underground",IF(N885="P", "Placer", IF(O885="P", "Solution","")))))</f>
        <v/>
      </c>
      <c r="Q885" s="95" t="s">
        <v>2486</v>
      </c>
      <c r="R885" s="90" t="s">
        <v>2570</v>
      </c>
      <c r="S885" s="34"/>
      <c r="T885" s="26">
        <v>41.003041733099998</v>
      </c>
      <c r="U885" s="27">
        <v>-108.653129432</v>
      </c>
      <c r="V885" s="145">
        <v>12</v>
      </c>
      <c r="W885" s="145">
        <v>100</v>
      </c>
      <c r="X885" s="142">
        <v>22</v>
      </c>
      <c r="Y885" s="143"/>
      <c r="Z885" s="135" t="s">
        <v>23</v>
      </c>
      <c r="AA885" s="87" t="s">
        <v>3205</v>
      </c>
      <c r="AB885" s="135" t="s">
        <v>22</v>
      </c>
      <c r="AC885" s="135" t="s">
        <v>7</v>
      </c>
      <c r="AD885" s="124" t="s">
        <v>2701</v>
      </c>
      <c r="AE885" s="125" t="s">
        <v>2702</v>
      </c>
      <c r="AF885" s="7"/>
      <c r="AG885" s="2">
        <v>8</v>
      </c>
      <c r="AH885" s="6" t="s">
        <v>805</v>
      </c>
      <c r="AI885" s="6" t="s">
        <v>1843</v>
      </c>
      <c r="AJ885" s="78"/>
      <c r="AO885" s="91" t="s">
        <v>2528</v>
      </c>
      <c r="AQ885" s="141"/>
      <c r="AR885" s="107" t="s">
        <v>2570</v>
      </c>
      <c r="AS885" s="7"/>
      <c r="AT885" s="7"/>
      <c r="AU885" s="77"/>
      <c r="AV885" s="77"/>
      <c r="AW885" s="77"/>
      <c r="AX885" s="77"/>
      <c r="AY885" s="77"/>
      <c r="AZ885" s="77"/>
      <c r="BA885" s="77"/>
      <c r="BE885" s="186"/>
      <c r="BG885" s="78"/>
      <c r="BJ885" s="78"/>
      <c r="BN885" s="7"/>
      <c r="BO885" s="139" t="s">
        <v>2785</v>
      </c>
      <c r="BU885" s="77">
        <v>11140</v>
      </c>
      <c r="BV885" s="77">
        <v>5.0999999999999996</v>
      </c>
      <c r="BW885" s="77">
        <v>13.8</v>
      </c>
      <c r="BX885" s="77">
        <v>5.5</v>
      </c>
      <c r="BY885" s="77">
        <v>38.9</v>
      </c>
      <c r="BZ885" s="77">
        <v>42.2</v>
      </c>
      <c r="CA885" s="77" t="s">
        <v>830</v>
      </c>
      <c r="CB885" s="78"/>
    </row>
    <row r="886" spans="1:80" x14ac:dyDescent="0.25">
      <c r="A886" s="96">
        <f t="shared" si="47"/>
        <v>880</v>
      </c>
      <c r="B886" s="134" t="s">
        <v>562</v>
      </c>
      <c r="D886" s="134" t="s">
        <v>2697</v>
      </c>
      <c r="E886" s="134" t="s">
        <v>2726</v>
      </c>
      <c r="F886" s="1">
        <f>F884+1</f>
        <v>564</v>
      </c>
      <c r="G886" s="86">
        <v>42991</v>
      </c>
      <c r="H886" s="87" t="s">
        <v>2698</v>
      </c>
      <c r="I886" s="134" t="s">
        <v>1844</v>
      </c>
      <c r="J886" s="134" t="s">
        <v>51</v>
      </c>
      <c r="K886" s="134" t="s">
        <v>14</v>
      </c>
      <c r="L886" s="87"/>
      <c r="M886" s="131" t="s">
        <v>2570</v>
      </c>
      <c r="N886" s="107"/>
      <c r="P886" s="87" t="str">
        <f>IF(COUNTIF(L886:O886,"=*")&gt;1,"Multiple", IF(L886="P","Surface",IF(M886="P", "Underground",IF(N886="P", "Placer", IF(O886="P", "Solution","")))))</f>
        <v>Underground</v>
      </c>
      <c r="Q886" s="95" t="s">
        <v>11</v>
      </c>
      <c r="R886" s="93" t="s">
        <v>2570</v>
      </c>
      <c r="S886" s="33"/>
      <c r="T886" s="12">
        <v>43.767447601400001</v>
      </c>
      <c r="U886" s="13">
        <v>-108.165718364</v>
      </c>
      <c r="V886" s="144">
        <v>44</v>
      </c>
      <c r="W886" s="144">
        <v>94</v>
      </c>
      <c r="X886" s="137">
        <v>20</v>
      </c>
      <c r="Y886" s="138"/>
      <c r="Z886" s="134" t="s">
        <v>92</v>
      </c>
      <c r="AA886" s="87" t="s">
        <v>3206</v>
      </c>
      <c r="AB886" s="134" t="s">
        <v>22</v>
      </c>
      <c r="AC886" s="134" t="s">
        <v>7</v>
      </c>
      <c r="AD886" s="124" t="s">
        <v>2701</v>
      </c>
      <c r="AE886" s="125" t="s">
        <v>2702</v>
      </c>
      <c r="AG886" s="1">
        <v>4</v>
      </c>
      <c r="AH886" s="6" t="s">
        <v>831</v>
      </c>
      <c r="AI886" s="6" t="s">
        <v>846</v>
      </c>
      <c r="AJ886" s="107"/>
      <c r="AO886" s="88" t="s">
        <v>2528</v>
      </c>
      <c r="AQ886" s="136"/>
      <c r="AR886" s="107" t="s">
        <v>2570</v>
      </c>
      <c r="BE886" s="197"/>
      <c r="BG886" s="107"/>
      <c r="BJ886" s="107"/>
      <c r="BN886" s="6" t="s">
        <v>1845</v>
      </c>
      <c r="BO886" s="131" t="s">
        <v>7</v>
      </c>
      <c r="BU886" s="76"/>
      <c r="BV886" s="76"/>
      <c r="BW886" s="76"/>
      <c r="BX886" s="76"/>
      <c r="BY886" s="76"/>
      <c r="BZ886" s="76"/>
      <c r="CA886" s="76"/>
      <c r="CB886" s="107"/>
    </row>
    <row r="887" spans="1:80" x14ac:dyDescent="0.25">
      <c r="A887" s="96">
        <f t="shared" si="47"/>
        <v>881</v>
      </c>
      <c r="B887" s="134" t="s">
        <v>1875</v>
      </c>
      <c r="D887" s="134" t="s">
        <v>2697</v>
      </c>
      <c r="E887" s="134" t="s">
        <v>2726</v>
      </c>
      <c r="F887" s="1">
        <f t="shared" si="52"/>
        <v>565</v>
      </c>
      <c r="G887" s="86">
        <v>42991</v>
      </c>
      <c r="H887" s="87" t="s">
        <v>2698</v>
      </c>
      <c r="J887" s="134" t="s">
        <v>2377</v>
      </c>
      <c r="K887" s="134" t="s">
        <v>14</v>
      </c>
      <c r="L887" s="87"/>
      <c r="M887" s="131" t="s">
        <v>2570</v>
      </c>
      <c r="N887" s="107"/>
      <c r="P887" s="87" t="str">
        <f>IF(COUNTIF(L887:O887,"=*")&gt;1,"Multiple", IF(L887="P","Surface",IF(M887="P", "Underground",IF(N887="P", "Placer", IF(O887="P", "Solution","")))))</f>
        <v>Underground</v>
      </c>
      <c r="Q887" s="95" t="s">
        <v>11</v>
      </c>
      <c r="R887" s="93" t="s">
        <v>2570</v>
      </c>
      <c r="S887" s="33"/>
      <c r="T887" s="12">
        <v>44.568802541799997</v>
      </c>
      <c r="U887" s="13">
        <v>-109.0130238</v>
      </c>
      <c r="V887" s="144">
        <v>53</v>
      </c>
      <c r="W887" s="144">
        <v>101</v>
      </c>
      <c r="X887" s="137">
        <v>15</v>
      </c>
      <c r="Y887" s="138"/>
      <c r="Z887" s="134" t="s">
        <v>12</v>
      </c>
      <c r="AA887" s="87" t="s">
        <v>3205</v>
      </c>
      <c r="AB887" s="134" t="s">
        <v>22</v>
      </c>
      <c r="AC887" s="134" t="s">
        <v>7</v>
      </c>
      <c r="AD887" s="124" t="s">
        <v>2701</v>
      </c>
      <c r="AE887" s="125" t="s">
        <v>2702</v>
      </c>
      <c r="AF887" s="6" t="s">
        <v>807</v>
      </c>
      <c r="AH887" s="6" t="s">
        <v>831</v>
      </c>
      <c r="AI887" s="6" t="s">
        <v>846</v>
      </c>
      <c r="AJ887" s="107"/>
      <c r="AO887" s="88" t="s">
        <v>2528</v>
      </c>
      <c r="AQ887" s="136"/>
      <c r="AR887" s="107" t="s">
        <v>2570</v>
      </c>
      <c r="AS887" s="150" t="s">
        <v>1846</v>
      </c>
      <c r="AT887" s="150" t="s">
        <v>1846</v>
      </c>
      <c r="BE887" s="184"/>
      <c r="BG887" s="107"/>
      <c r="BJ887" s="107"/>
      <c r="BO887" s="131" t="s">
        <v>2945</v>
      </c>
      <c r="BU887" s="76"/>
      <c r="BV887" s="76"/>
      <c r="BW887" s="76"/>
      <c r="BX887" s="76"/>
      <c r="BY887" s="76"/>
      <c r="BZ887" s="76"/>
      <c r="CA887" s="76"/>
      <c r="CB887" s="107"/>
    </row>
    <row r="888" spans="1:80" x14ac:dyDescent="0.25">
      <c r="A888" s="96">
        <f t="shared" si="47"/>
        <v>882</v>
      </c>
      <c r="B888" s="134" t="s">
        <v>563</v>
      </c>
      <c r="D888" s="134" t="s">
        <v>2697</v>
      </c>
      <c r="E888" s="134" t="s">
        <v>2726</v>
      </c>
      <c r="F888" s="1">
        <v>566</v>
      </c>
      <c r="G888" s="86">
        <v>42991</v>
      </c>
      <c r="H888" s="87" t="s">
        <v>2698</v>
      </c>
      <c r="I888" s="134" t="s">
        <v>1848</v>
      </c>
      <c r="J888" s="134" t="s">
        <v>7</v>
      </c>
      <c r="K888" s="134" t="s">
        <v>14</v>
      </c>
      <c r="L888" s="87"/>
      <c r="M888" s="131" t="s">
        <v>2570</v>
      </c>
      <c r="N888" s="107"/>
      <c r="P888" s="87" t="str">
        <f>IF(COUNTIF(L888:O888,"=*")&gt;1,"Multiple", IF(L888="P","Surface",IF(M888="P", "Underground",IF(N888="P", "Placer", IF(O888="P", "Solution","")))))</f>
        <v>Underground</v>
      </c>
      <c r="Q888" s="95" t="s">
        <v>2768</v>
      </c>
      <c r="R888" s="93" t="s">
        <v>2570</v>
      </c>
      <c r="S888" s="33"/>
      <c r="T888" s="12">
        <v>44.552449086300001</v>
      </c>
      <c r="U888" s="13">
        <v>-109.004681261</v>
      </c>
      <c r="V888" s="144">
        <v>53</v>
      </c>
      <c r="W888" s="144">
        <v>101</v>
      </c>
      <c r="X888" s="137">
        <v>22</v>
      </c>
      <c r="Y888" s="138"/>
      <c r="Z888" s="134" t="s">
        <v>12</v>
      </c>
      <c r="AA888" s="87" t="s">
        <v>3206</v>
      </c>
      <c r="AB888" s="134" t="s">
        <v>5</v>
      </c>
      <c r="AC888" s="134" t="s">
        <v>7</v>
      </c>
      <c r="AD888" s="124" t="s">
        <v>2701</v>
      </c>
      <c r="AE888" s="125" t="s">
        <v>2702</v>
      </c>
      <c r="AG888" s="1">
        <v>5</v>
      </c>
      <c r="AH888" s="6" t="s">
        <v>1847</v>
      </c>
      <c r="AI888" s="6" t="s">
        <v>846</v>
      </c>
      <c r="AJ888" s="107"/>
      <c r="AO888" s="88" t="s">
        <v>2528</v>
      </c>
      <c r="AQ888" s="136"/>
      <c r="AR888" s="107" t="s">
        <v>2570</v>
      </c>
      <c r="AS888" s="6" t="s">
        <v>1849</v>
      </c>
      <c r="AT888" s="6" t="s">
        <v>1849</v>
      </c>
      <c r="BE888" s="184"/>
      <c r="BG888" s="107"/>
      <c r="BJ888" s="107"/>
      <c r="BN888" s="6" t="s">
        <v>1658</v>
      </c>
      <c r="BO888" s="131" t="s">
        <v>7</v>
      </c>
      <c r="BU888" s="76"/>
      <c r="BV888" s="76"/>
      <c r="BW888" s="76"/>
      <c r="BX888" s="76"/>
      <c r="BY888" s="76"/>
      <c r="BZ888" s="76"/>
      <c r="CA888" s="76" t="s">
        <v>888</v>
      </c>
      <c r="CB888" s="107"/>
    </row>
    <row r="889" spans="1:80" x14ac:dyDescent="0.25">
      <c r="A889" s="96">
        <f t="shared" si="47"/>
        <v>883</v>
      </c>
      <c r="B889" s="134" t="s">
        <v>564</v>
      </c>
      <c r="D889" s="134" t="s">
        <v>2697</v>
      </c>
      <c r="E889" s="134" t="s">
        <v>2726</v>
      </c>
      <c r="F889" s="1">
        <f t="shared" si="52"/>
        <v>567</v>
      </c>
      <c r="G889" s="86">
        <v>42991</v>
      </c>
      <c r="H889" s="87" t="s">
        <v>2698</v>
      </c>
      <c r="I889" s="134"/>
      <c r="J889" s="134" t="s">
        <v>77</v>
      </c>
      <c r="K889" s="134" t="s">
        <v>78</v>
      </c>
      <c r="L889" s="87"/>
      <c r="M889" s="131" t="s">
        <v>2570</v>
      </c>
      <c r="N889" s="107"/>
      <c r="P889" s="87" t="str">
        <f>IF(COUNTIF(L889:O889,"=*")&gt;1,"Multiple", IF(L889="P","Surface",IF(M889="P", "Underground",IF(N889="P", "Placer", IF(O889="P", "Solution","")))))</f>
        <v>Underground</v>
      </c>
      <c r="Q889" s="95" t="s">
        <v>11</v>
      </c>
      <c r="R889" s="93" t="s">
        <v>2570</v>
      </c>
      <c r="S889" s="33"/>
      <c r="T889" s="12">
        <v>41.735201362300003</v>
      </c>
      <c r="U889" s="13">
        <v>-107.35110519600001</v>
      </c>
      <c r="V889" s="144">
        <v>20</v>
      </c>
      <c r="W889" s="144">
        <v>88</v>
      </c>
      <c r="X889" s="137">
        <v>6</v>
      </c>
      <c r="Y889" s="138"/>
      <c r="Z889" s="134" t="s">
        <v>8</v>
      </c>
      <c r="AA889" s="87" t="s">
        <v>3205</v>
      </c>
      <c r="AB889" s="134" t="s">
        <v>22</v>
      </c>
      <c r="AC889" s="134" t="s">
        <v>7</v>
      </c>
      <c r="AD889" s="124" t="s">
        <v>2701</v>
      </c>
      <c r="AE889" s="125" t="s">
        <v>2702</v>
      </c>
      <c r="AG889" s="1">
        <v>8</v>
      </c>
      <c r="AH889" s="6" t="s">
        <v>867</v>
      </c>
      <c r="AI889" s="6" t="s">
        <v>846</v>
      </c>
      <c r="AJ889" s="107"/>
      <c r="AO889" s="88" t="s">
        <v>2528</v>
      </c>
      <c r="AQ889" s="136"/>
      <c r="AR889" s="107" t="s">
        <v>2570</v>
      </c>
      <c r="AS889" s="6" t="s">
        <v>1852</v>
      </c>
      <c r="AT889" s="6" t="s">
        <v>1852</v>
      </c>
      <c r="AU889" s="76">
        <v>1932</v>
      </c>
      <c r="AV889" s="76">
        <v>1950</v>
      </c>
      <c r="BA889" s="76">
        <v>1950</v>
      </c>
      <c r="BE889" s="184">
        <v>23890</v>
      </c>
      <c r="BF889" s="97"/>
      <c r="BG889" s="107"/>
      <c r="BJ889" s="107"/>
      <c r="BM889" s="1" t="s">
        <v>2705</v>
      </c>
      <c r="BN889" s="6" t="s">
        <v>1850</v>
      </c>
      <c r="BO889" s="131" t="s">
        <v>3140</v>
      </c>
      <c r="BR889" s="15" t="s">
        <v>1851</v>
      </c>
      <c r="BU889" s="76"/>
      <c r="BV889" s="76"/>
      <c r="BW889" s="76"/>
      <c r="BX889" s="76"/>
      <c r="BY889" s="76"/>
      <c r="BZ889" s="76"/>
      <c r="CA889" s="76"/>
      <c r="CB889" s="107"/>
    </row>
    <row r="890" spans="1:80" s="2" customFormat="1" x14ac:dyDescent="0.25">
      <c r="A890" s="96">
        <f t="shared" si="47"/>
        <v>884</v>
      </c>
      <c r="B890" s="135" t="s">
        <v>564</v>
      </c>
      <c r="C890" s="77" t="s">
        <v>2460</v>
      </c>
      <c r="D890" s="92" t="s">
        <v>2575</v>
      </c>
      <c r="E890" s="135"/>
      <c r="F890" s="2">
        <v>567</v>
      </c>
      <c r="G890" s="89">
        <v>42991</v>
      </c>
      <c r="H890" s="79" t="s">
        <v>2698</v>
      </c>
      <c r="I890" s="135"/>
      <c r="J890" s="135" t="s">
        <v>77</v>
      </c>
      <c r="K890" s="135" t="s">
        <v>78</v>
      </c>
      <c r="L890" s="79"/>
      <c r="M890" s="139"/>
      <c r="N890" s="78"/>
      <c r="P890" s="79" t="str">
        <f>IF(COUNTIF(L890:O890,"=*")&gt;1,"Multiple", IF(L890="P","Surface",IF(M890="P", "Underground",IF(N890="P", "Placer", IF(O890="P", "Solution","")))))</f>
        <v/>
      </c>
      <c r="Q890" s="95" t="s">
        <v>11</v>
      </c>
      <c r="R890" s="90" t="s">
        <v>2570</v>
      </c>
      <c r="S890" s="34"/>
      <c r="T890" s="26">
        <v>41.735201362300003</v>
      </c>
      <c r="U890" s="27">
        <v>-107.35110519600001</v>
      </c>
      <c r="V890" s="145">
        <v>20</v>
      </c>
      <c r="W890" s="145">
        <v>88</v>
      </c>
      <c r="X890" s="142">
        <v>6</v>
      </c>
      <c r="Y890" s="143"/>
      <c r="Z890" s="135" t="s">
        <v>8</v>
      </c>
      <c r="AA890" s="87" t="s">
        <v>3205</v>
      </c>
      <c r="AB890" s="135" t="s">
        <v>22</v>
      </c>
      <c r="AC890" s="135" t="s">
        <v>7</v>
      </c>
      <c r="AD890" s="124" t="s">
        <v>2701</v>
      </c>
      <c r="AE890" s="125" t="s">
        <v>2702</v>
      </c>
      <c r="AF890" s="7"/>
      <c r="AG890" s="2">
        <v>8</v>
      </c>
      <c r="AH890" s="6" t="s">
        <v>867</v>
      </c>
      <c r="AI890" s="6" t="s">
        <v>846</v>
      </c>
      <c r="AJ890" s="78"/>
      <c r="AO890" s="91" t="s">
        <v>2528</v>
      </c>
      <c r="AQ890" s="141"/>
      <c r="AR890" s="107" t="s">
        <v>2570</v>
      </c>
      <c r="AS890" s="7" t="s">
        <v>1852</v>
      </c>
      <c r="AT890" s="7" t="s">
        <v>1852</v>
      </c>
      <c r="AU890" s="77">
        <v>1932</v>
      </c>
      <c r="AV890" s="77">
        <v>1950</v>
      </c>
      <c r="AW890" s="77"/>
      <c r="AX890" s="77"/>
      <c r="AY890" s="77"/>
      <c r="AZ890" s="77"/>
      <c r="BA890" s="77">
        <v>1950</v>
      </c>
      <c r="BE890" s="186"/>
      <c r="BF890" s="92"/>
      <c r="BG890" s="78"/>
      <c r="BJ890" s="78"/>
      <c r="BN890" s="7" t="s">
        <v>1850</v>
      </c>
      <c r="BO890" s="131" t="s">
        <v>3140</v>
      </c>
      <c r="BP890" s="2" t="s">
        <v>807</v>
      </c>
      <c r="BR890" s="17" t="s">
        <v>1851</v>
      </c>
      <c r="BU890" s="77">
        <v>9722</v>
      </c>
      <c r="BV890" s="77">
        <v>3.78</v>
      </c>
      <c r="BW890" s="77">
        <v>19.2</v>
      </c>
      <c r="BX890" s="77">
        <v>0.34</v>
      </c>
      <c r="BY890" s="77">
        <v>34.46</v>
      </c>
      <c r="BZ890" s="77">
        <v>40.56</v>
      </c>
      <c r="CA890" s="77" t="s">
        <v>830</v>
      </c>
      <c r="CB890" s="78"/>
    </row>
    <row r="891" spans="1:80" x14ac:dyDescent="0.25">
      <c r="A891" s="96">
        <f t="shared" si="47"/>
        <v>885</v>
      </c>
      <c r="B891" s="134" t="s">
        <v>565</v>
      </c>
      <c r="C891" s="76" t="s">
        <v>807</v>
      </c>
      <c r="D891" s="134" t="s">
        <v>2697</v>
      </c>
      <c r="E891" s="134" t="s">
        <v>2726</v>
      </c>
      <c r="F891" s="1">
        <f>F889+1</f>
        <v>568</v>
      </c>
      <c r="G891" s="86">
        <v>42991</v>
      </c>
      <c r="H891" s="87" t="s">
        <v>2698</v>
      </c>
      <c r="I891" s="134"/>
      <c r="J891" s="134" t="s">
        <v>7</v>
      </c>
      <c r="K891" s="134" t="s">
        <v>57</v>
      </c>
      <c r="L891" s="87"/>
      <c r="M891" s="131" t="s">
        <v>2570</v>
      </c>
      <c r="N891" s="107"/>
      <c r="P891" s="87" t="str">
        <f>IF(COUNTIF(L891:O891,"=*")&gt;1,"Multiple", IF(L891="P","Surface",IF(M891="P", "Underground",IF(N891="P", "Placer", IF(O891="P", "Solution","")))))</f>
        <v>Underground</v>
      </c>
      <c r="Q891" s="95" t="s">
        <v>11</v>
      </c>
      <c r="R891" s="93" t="s">
        <v>2570</v>
      </c>
      <c r="S891" s="33"/>
      <c r="T891" s="12">
        <v>42.945272927600001</v>
      </c>
      <c r="U891" s="13">
        <v>-110.632408963</v>
      </c>
      <c r="V891" s="144">
        <v>34</v>
      </c>
      <c r="W891" s="144">
        <v>116</v>
      </c>
      <c r="X891" s="137">
        <v>12</v>
      </c>
      <c r="Y891" s="138"/>
      <c r="Z891" s="134" t="s">
        <v>84</v>
      </c>
      <c r="AA891" s="87" t="s">
        <v>3205</v>
      </c>
      <c r="AB891" s="134" t="s">
        <v>22</v>
      </c>
      <c r="AC891" s="134" t="s">
        <v>7</v>
      </c>
      <c r="AD891" s="124" t="s">
        <v>2701</v>
      </c>
      <c r="AE891" s="125" t="s">
        <v>2702</v>
      </c>
      <c r="AH891" s="6" t="s">
        <v>188</v>
      </c>
      <c r="AI891" s="6" t="s">
        <v>1856</v>
      </c>
      <c r="AJ891" s="107"/>
      <c r="AO891" s="88" t="s">
        <v>2528</v>
      </c>
      <c r="AQ891" s="136"/>
      <c r="AR891" s="107" t="s">
        <v>2570</v>
      </c>
      <c r="BE891" s="184"/>
      <c r="BG891" s="107"/>
      <c r="BJ891" s="107"/>
      <c r="BO891" s="131" t="s">
        <v>566</v>
      </c>
      <c r="BU891" s="76"/>
      <c r="BV891" s="76"/>
      <c r="BW891" s="76"/>
      <c r="BX891" s="76"/>
      <c r="BY891" s="76"/>
      <c r="BZ891" s="76"/>
      <c r="CA891" s="76"/>
      <c r="CB891" s="107"/>
    </row>
    <row r="892" spans="1:80" x14ac:dyDescent="0.25">
      <c r="A892" s="96">
        <f t="shared" si="47"/>
        <v>886</v>
      </c>
      <c r="B892" s="134" t="s">
        <v>567</v>
      </c>
      <c r="D892" s="134" t="s">
        <v>2697</v>
      </c>
      <c r="E892" s="134" t="s">
        <v>2726</v>
      </c>
      <c r="F892" s="1">
        <f t="shared" si="52"/>
        <v>569</v>
      </c>
      <c r="G892" s="86">
        <v>42991</v>
      </c>
      <c r="H892" s="87" t="s">
        <v>2698</v>
      </c>
      <c r="I892" s="134" t="s">
        <v>1854</v>
      </c>
      <c r="J892" s="134" t="s">
        <v>59</v>
      </c>
      <c r="K892" s="134" t="s">
        <v>57</v>
      </c>
      <c r="L892" s="87"/>
      <c r="M892" s="131" t="s">
        <v>2570</v>
      </c>
      <c r="N892" s="107"/>
      <c r="P892" s="87" t="str">
        <f>IF(COUNTIF(L892:O892,"=*")&gt;1,"Multiple", IF(L892="P","Surface",IF(M892="P", "Underground",IF(N892="P", "Placer", IF(O892="P", "Solution","")))))</f>
        <v>Underground</v>
      </c>
      <c r="Q892" s="95" t="s">
        <v>11</v>
      </c>
      <c r="R892" s="93" t="s">
        <v>2570</v>
      </c>
      <c r="S892" s="33"/>
      <c r="T892" s="12">
        <v>42.514028935200002</v>
      </c>
      <c r="U892" s="13">
        <v>-110.56210815599999</v>
      </c>
      <c r="V892" s="144">
        <v>29</v>
      </c>
      <c r="W892" s="144">
        <v>115</v>
      </c>
      <c r="X892" s="137">
        <v>8</v>
      </c>
      <c r="Y892" s="138"/>
      <c r="Z892" s="134" t="s">
        <v>84</v>
      </c>
      <c r="AA892" s="87" t="s">
        <v>3205</v>
      </c>
      <c r="AB892" s="134" t="s">
        <v>22</v>
      </c>
      <c r="AC892" s="134" t="s">
        <v>7</v>
      </c>
      <c r="AD892" s="124" t="s">
        <v>2701</v>
      </c>
      <c r="AE892" s="125" t="s">
        <v>2702</v>
      </c>
      <c r="AH892" s="6" t="s">
        <v>188</v>
      </c>
      <c r="AI892" s="6" t="s">
        <v>1856</v>
      </c>
      <c r="AJ892" s="107"/>
      <c r="AO892" s="88" t="s">
        <v>2528</v>
      </c>
      <c r="AQ892" s="136"/>
      <c r="AR892" s="107" t="s">
        <v>2570</v>
      </c>
      <c r="AS892" s="6" t="s">
        <v>1853</v>
      </c>
      <c r="AT892" s="6" t="s">
        <v>1853</v>
      </c>
      <c r="BE892" s="184"/>
      <c r="BG892" s="107"/>
      <c r="BJ892" s="107"/>
      <c r="BO892" s="131" t="s">
        <v>3213</v>
      </c>
      <c r="BR892" s="15" t="s">
        <v>1855</v>
      </c>
      <c r="BU892" s="76"/>
      <c r="BV892" s="76"/>
      <c r="BW892" s="76"/>
      <c r="BX892" s="76"/>
      <c r="BY892" s="76"/>
      <c r="BZ892" s="76"/>
      <c r="CA892" s="76"/>
      <c r="CB892" s="107"/>
    </row>
    <row r="893" spans="1:80" x14ac:dyDescent="0.25">
      <c r="A893" s="96">
        <f t="shared" si="47"/>
        <v>887</v>
      </c>
      <c r="B893" s="134" t="s">
        <v>568</v>
      </c>
      <c r="D893" s="134" t="s">
        <v>2697</v>
      </c>
      <c r="E893" s="134" t="s">
        <v>2726</v>
      </c>
      <c r="F893" s="1">
        <f t="shared" si="52"/>
        <v>570</v>
      </c>
      <c r="G893" s="86">
        <v>42991</v>
      </c>
      <c r="H893" s="87" t="s">
        <v>2698</v>
      </c>
      <c r="I893" s="134"/>
      <c r="J893" s="134" t="s">
        <v>15</v>
      </c>
      <c r="K893" s="134" t="s">
        <v>16</v>
      </c>
      <c r="L893" s="87"/>
      <c r="M893" s="131" t="s">
        <v>2570</v>
      </c>
      <c r="N893" s="107"/>
      <c r="P893" s="87" t="str">
        <f>IF(COUNTIF(L893:O893,"=*")&gt;1,"Multiple", IF(L893="P","Surface",IF(M893="P", "Underground",IF(N893="P", "Placer", IF(O893="P", "Solution","")))))</f>
        <v>Underground</v>
      </c>
      <c r="Q893" s="95" t="s">
        <v>11</v>
      </c>
      <c r="R893" s="93" t="s">
        <v>2570</v>
      </c>
      <c r="S893" s="33"/>
      <c r="T893" s="12">
        <v>44.740791471000001</v>
      </c>
      <c r="U893" s="13">
        <v>-107.063052305</v>
      </c>
      <c r="V893" s="144">
        <v>55</v>
      </c>
      <c r="W893" s="144">
        <v>85</v>
      </c>
      <c r="X893" s="137">
        <v>14</v>
      </c>
      <c r="Y893" s="138"/>
      <c r="Z893" s="134" t="s">
        <v>15</v>
      </c>
      <c r="AA893" s="87" t="s">
        <v>3205</v>
      </c>
      <c r="AB893" s="134" t="s">
        <v>22</v>
      </c>
      <c r="AC893" s="134" t="s">
        <v>7</v>
      </c>
      <c r="AD893" s="124" t="s">
        <v>2701</v>
      </c>
      <c r="AE893" s="125" t="s">
        <v>2702</v>
      </c>
      <c r="AF893" s="6" t="s">
        <v>983</v>
      </c>
      <c r="AG893" s="1">
        <v>20</v>
      </c>
      <c r="AH893" s="6" t="s">
        <v>806</v>
      </c>
      <c r="AI893" s="6" t="s">
        <v>836</v>
      </c>
      <c r="AJ893" s="107"/>
      <c r="AO893" s="88" t="s">
        <v>2528</v>
      </c>
      <c r="AQ893" s="136"/>
      <c r="AR893" s="107" t="s">
        <v>2570</v>
      </c>
      <c r="AS893" s="6" t="s">
        <v>1857</v>
      </c>
      <c r="AT893" s="6" t="s">
        <v>1857</v>
      </c>
      <c r="BE893" s="184"/>
      <c r="BG893" s="107"/>
      <c r="BJ893" s="107"/>
      <c r="BO893" s="131" t="s">
        <v>2785</v>
      </c>
      <c r="BU893" s="76"/>
      <c r="BV893" s="76"/>
      <c r="BW893" s="76"/>
      <c r="BX893" s="76"/>
      <c r="BY893" s="76"/>
      <c r="BZ893" s="76"/>
      <c r="CA893" s="76"/>
      <c r="CB893" s="107"/>
    </row>
    <row r="894" spans="1:80" s="2" customFormat="1" x14ac:dyDescent="0.25">
      <c r="A894" s="96">
        <f t="shared" si="47"/>
        <v>888</v>
      </c>
      <c r="B894" s="135" t="s">
        <v>568</v>
      </c>
      <c r="C894" s="77" t="s">
        <v>2460</v>
      </c>
      <c r="D894" s="92" t="s">
        <v>2575</v>
      </c>
      <c r="E894" s="135"/>
      <c r="F894" s="2">
        <v>570</v>
      </c>
      <c r="G894" s="89">
        <v>42991</v>
      </c>
      <c r="H894" s="79" t="s">
        <v>2698</v>
      </c>
      <c r="I894" s="135"/>
      <c r="J894" s="135" t="s">
        <v>15</v>
      </c>
      <c r="K894" s="135" t="s">
        <v>16</v>
      </c>
      <c r="L894" s="79"/>
      <c r="M894" s="139"/>
      <c r="N894" s="78"/>
      <c r="P894" s="79" t="str">
        <f>IF(COUNTIF(L894:O894,"=*")&gt;1,"Multiple", IF(L894="P","Surface",IF(M894="P", "Underground",IF(N894="P", "Placer", IF(O894="P", "Solution","")))))</f>
        <v/>
      </c>
      <c r="Q894" s="95" t="s">
        <v>11</v>
      </c>
      <c r="R894" s="90" t="s">
        <v>2570</v>
      </c>
      <c r="S894" s="34"/>
      <c r="T894" s="26">
        <v>44.740791471000001</v>
      </c>
      <c r="U894" s="27">
        <v>-107.063052305</v>
      </c>
      <c r="V894" s="145">
        <v>55</v>
      </c>
      <c r="W894" s="145">
        <v>85</v>
      </c>
      <c r="X894" s="142">
        <v>14</v>
      </c>
      <c r="Y894" s="143"/>
      <c r="Z894" s="135" t="s">
        <v>15</v>
      </c>
      <c r="AA894" s="87" t="s">
        <v>3205</v>
      </c>
      <c r="AB894" s="135" t="s">
        <v>22</v>
      </c>
      <c r="AC894" s="135" t="s">
        <v>7</v>
      </c>
      <c r="AD894" s="124" t="s">
        <v>2701</v>
      </c>
      <c r="AE894" s="125" t="s">
        <v>2702</v>
      </c>
      <c r="AF894" s="7" t="s">
        <v>983</v>
      </c>
      <c r="AG894" s="2">
        <v>20</v>
      </c>
      <c r="AH894" s="6" t="s">
        <v>806</v>
      </c>
      <c r="AI894" s="6" t="s">
        <v>836</v>
      </c>
      <c r="AJ894" s="78"/>
      <c r="AO894" s="91" t="s">
        <v>2528</v>
      </c>
      <c r="AQ894" s="141"/>
      <c r="AR894" s="107" t="s">
        <v>2570</v>
      </c>
      <c r="AS894" s="7" t="s">
        <v>1857</v>
      </c>
      <c r="AT894" s="7" t="s">
        <v>1857</v>
      </c>
      <c r="AU894" s="77"/>
      <c r="AV894" s="77"/>
      <c r="AW894" s="77"/>
      <c r="AX894" s="77"/>
      <c r="AY894" s="77"/>
      <c r="AZ894" s="77"/>
      <c r="BA894" s="77"/>
      <c r="BE894" s="186"/>
      <c r="BG894" s="78"/>
      <c r="BJ894" s="78"/>
      <c r="BN894" s="7"/>
      <c r="BO894" s="139" t="s">
        <v>2785</v>
      </c>
      <c r="BU894" s="77">
        <v>8450</v>
      </c>
      <c r="BV894" s="77">
        <v>8.1999999999999993</v>
      </c>
      <c r="BW894" s="77">
        <v>24.1</v>
      </c>
      <c r="BX894" s="77">
        <v>1.1000000000000001</v>
      </c>
      <c r="BY894" s="77">
        <v>38.299999999999997</v>
      </c>
      <c r="BZ894" s="77">
        <v>29.4</v>
      </c>
      <c r="CA894" s="77" t="s">
        <v>830</v>
      </c>
      <c r="CB894" s="78"/>
    </row>
    <row r="895" spans="1:80" ht="30" x14ac:dyDescent="0.25">
      <c r="A895" s="96">
        <f t="shared" si="47"/>
        <v>889</v>
      </c>
      <c r="B895" s="134" t="s">
        <v>1858</v>
      </c>
      <c r="D895" s="134" t="s">
        <v>2697</v>
      </c>
      <c r="E895" s="134" t="s">
        <v>2726</v>
      </c>
      <c r="F895" s="1">
        <f>F893+1</f>
        <v>571</v>
      </c>
      <c r="G895" s="86">
        <v>42991</v>
      </c>
      <c r="H895" s="87" t="s">
        <v>2698</v>
      </c>
      <c r="I895" s="134"/>
      <c r="J895" s="134" t="s">
        <v>26</v>
      </c>
      <c r="K895" s="134" t="s">
        <v>27</v>
      </c>
      <c r="L895" s="131" t="s">
        <v>2570</v>
      </c>
      <c r="N895" s="107"/>
      <c r="P895" s="87" t="str">
        <f>IF(COUNTIF(L895:O895,"=*")&gt;1,"Multiple", IF(L895="P","Surface",IF(M895="P", "Underground",IF(N895="P", "Placer", IF(O895="P", "Solution","")))))</f>
        <v>Surface</v>
      </c>
      <c r="Q895" s="95" t="s">
        <v>3181</v>
      </c>
      <c r="R895" s="93" t="s">
        <v>2570</v>
      </c>
      <c r="S895" s="33"/>
      <c r="T895" s="12">
        <v>41.877076101500002</v>
      </c>
      <c r="U895" s="13">
        <v>-106.586485133</v>
      </c>
      <c r="V895" s="136">
        <v>22</v>
      </c>
      <c r="W895" s="136">
        <v>82</v>
      </c>
      <c r="X895" s="137">
        <v>13</v>
      </c>
      <c r="Y895" s="138" t="s">
        <v>1863</v>
      </c>
      <c r="Z895" s="134" t="s">
        <v>8</v>
      </c>
      <c r="AA895" s="87" t="s">
        <v>3206</v>
      </c>
      <c r="AB895" s="134" t="s">
        <v>80</v>
      </c>
      <c r="AC895" s="134"/>
      <c r="AD895" s="124" t="s">
        <v>2701</v>
      </c>
      <c r="AE895" s="125" t="s">
        <v>2702</v>
      </c>
      <c r="AF895" s="6" t="s">
        <v>1859</v>
      </c>
      <c r="AG895" s="1">
        <v>26</v>
      </c>
      <c r="AH895" s="6" t="s">
        <v>26</v>
      </c>
      <c r="AI895" s="6" t="s">
        <v>1515</v>
      </c>
      <c r="AJ895" s="107"/>
      <c r="AO895" s="88" t="s">
        <v>2528</v>
      </c>
      <c r="AQ895" s="136"/>
      <c r="AR895" s="107" t="s">
        <v>2570</v>
      </c>
      <c r="AS895" s="6" t="s">
        <v>1862</v>
      </c>
      <c r="AT895" s="6" t="s">
        <v>1862</v>
      </c>
      <c r="AU895" s="76">
        <v>1961</v>
      </c>
      <c r="AV895" s="76">
        <v>1971</v>
      </c>
      <c r="BA895" s="76">
        <v>1971</v>
      </c>
      <c r="BE895" s="184"/>
      <c r="BG895" s="107"/>
      <c r="BJ895" s="107"/>
      <c r="BO895" s="131"/>
      <c r="BR895" s="15" t="s">
        <v>1861</v>
      </c>
      <c r="BU895" s="76"/>
      <c r="BV895" s="76"/>
      <c r="BW895" s="76"/>
      <c r="BX895" s="76"/>
      <c r="BY895" s="76"/>
      <c r="BZ895" s="76"/>
      <c r="CA895" s="76"/>
      <c r="CB895" s="107"/>
    </row>
    <row r="896" spans="1:80" s="2" customFormat="1" ht="30" x14ac:dyDescent="0.25">
      <c r="A896" s="96">
        <f t="shared" si="47"/>
        <v>890</v>
      </c>
      <c r="B896" s="135" t="s">
        <v>1858</v>
      </c>
      <c r="C896" s="77" t="s">
        <v>1860</v>
      </c>
      <c r="D896" s="92" t="s">
        <v>2575</v>
      </c>
      <c r="E896" s="135"/>
      <c r="F896" s="2">
        <f>F894+1</f>
        <v>571</v>
      </c>
      <c r="G896" s="89">
        <v>42991</v>
      </c>
      <c r="H896" s="79" t="s">
        <v>2698</v>
      </c>
      <c r="I896" s="135"/>
      <c r="J896" s="135" t="s">
        <v>26</v>
      </c>
      <c r="K896" s="135" t="s">
        <v>27</v>
      </c>
      <c r="L896" s="139"/>
      <c r="M896" s="77"/>
      <c r="N896" s="78"/>
      <c r="P896" s="79" t="str">
        <f>IF(COUNTIF(L896:O896,"=*")&gt;1,"Multiple", IF(L896="P","Surface",IF(M896="P", "Underground",IF(N896="P", "Placer", IF(O896="P", "Solution","")))))</f>
        <v/>
      </c>
      <c r="Q896" s="95" t="s">
        <v>2486</v>
      </c>
      <c r="R896" s="90" t="s">
        <v>2570</v>
      </c>
      <c r="S896" s="34"/>
      <c r="T896" s="26">
        <v>41.877076101500002</v>
      </c>
      <c r="U896" s="27">
        <v>-106.586485133</v>
      </c>
      <c r="V896" s="141">
        <v>22</v>
      </c>
      <c r="W896" s="141">
        <v>82</v>
      </c>
      <c r="X896" s="142">
        <v>13</v>
      </c>
      <c r="Y896" s="143" t="s">
        <v>1863</v>
      </c>
      <c r="Z896" s="135" t="s">
        <v>8</v>
      </c>
      <c r="AA896" s="87" t="s">
        <v>3206</v>
      </c>
      <c r="AB896" s="135" t="s">
        <v>80</v>
      </c>
      <c r="AC896" s="135"/>
      <c r="AD896" s="124" t="s">
        <v>2701</v>
      </c>
      <c r="AE896" s="125" t="s">
        <v>2702</v>
      </c>
      <c r="AF896" s="7" t="s">
        <v>1859</v>
      </c>
      <c r="AG896" s="2">
        <v>26</v>
      </c>
      <c r="AH896" s="6" t="s">
        <v>26</v>
      </c>
      <c r="AI896" s="6" t="s">
        <v>1515</v>
      </c>
      <c r="AJ896" s="78"/>
      <c r="AO896" s="91" t="s">
        <v>2528</v>
      </c>
      <c r="AQ896" s="141"/>
      <c r="AR896" s="107" t="s">
        <v>2570</v>
      </c>
      <c r="AS896" s="7" t="s">
        <v>1862</v>
      </c>
      <c r="AT896" s="7" t="s">
        <v>1862</v>
      </c>
      <c r="AU896" s="76">
        <v>1961</v>
      </c>
      <c r="AV896" s="76">
        <v>1971</v>
      </c>
      <c r="AW896" s="76"/>
      <c r="AX896" s="76"/>
      <c r="AY896" s="76"/>
      <c r="AZ896" s="76"/>
      <c r="BA896" s="76">
        <v>1971</v>
      </c>
      <c r="BE896" s="186"/>
      <c r="BG896" s="78"/>
      <c r="BJ896" s="78"/>
      <c r="BN896" s="7"/>
      <c r="BO896" s="139"/>
      <c r="BR896" s="17" t="s">
        <v>1861</v>
      </c>
      <c r="BU896" s="77">
        <v>8880</v>
      </c>
      <c r="BV896" s="77">
        <v>5.74</v>
      </c>
      <c r="BW896" s="77">
        <v>20.56</v>
      </c>
      <c r="BX896" s="77">
        <v>0.34</v>
      </c>
      <c r="BY896" s="77">
        <v>36.49</v>
      </c>
      <c r="BZ896" s="77">
        <v>37.200000000000003</v>
      </c>
      <c r="CA896" s="77"/>
      <c r="CB896" s="78"/>
    </row>
    <row r="897" spans="1:80" s="2" customFormat="1" x14ac:dyDescent="0.25">
      <c r="A897" s="96">
        <f t="shared" si="47"/>
        <v>891</v>
      </c>
      <c r="B897" s="135" t="s">
        <v>1858</v>
      </c>
      <c r="C897" s="77" t="s">
        <v>1860</v>
      </c>
      <c r="D897" s="92" t="s">
        <v>2575</v>
      </c>
      <c r="E897" s="134"/>
      <c r="F897" s="1">
        <v>571</v>
      </c>
      <c r="G897" s="86">
        <v>42991</v>
      </c>
      <c r="H897" s="87" t="s">
        <v>2698</v>
      </c>
      <c r="I897" s="135"/>
      <c r="J897" s="134" t="s">
        <v>26</v>
      </c>
      <c r="K897" s="135" t="s">
        <v>27</v>
      </c>
      <c r="L897" s="131"/>
      <c r="M897" s="131"/>
      <c r="P897" s="87" t="str">
        <f>IF(COUNTIF(L897:O897,"=*")&gt;1,"Multiple", IF(L897="P","Surface",IF(M897="P", "Underground",IF(N897="P", "Placer", IF(O897="P", "Solution","")))))</f>
        <v/>
      </c>
      <c r="Q897" s="95" t="s">
        <v>2486</v>
      </c>
      <c r="R897" s="93" t="s">
        <v>2570</v>
      </c>
      <c r="S897" s="33"/>
      <c r="T897" s="12">
        <v>41.877076101500002</v>
      </c>
      <c r="U897" s="13">
        <v>-106.586485133</v>
      </c>
      <c r="V897" s="141"/>
      <c r="W897" s="141"/>
      <c r="X897" s="142"/>
      <c r="Y897" s="143"/>
      <c r="Z897" s="135" t="s">
        <v>8</v>
      </c>
      <c r="AA897" s="87" t="s">
        <v>3206</v>
      </c>
      <c r="AB897" s="135" t="s">
        <v>80</v>
      </c>
      <c r="AC897" s="135"/>
      <c r="AD897" s="124" t="s">
        <v>2701</v>
      </c>
      <c r="AE897" s="125" t="s">
        <v>2702</v>
      </c>
      <c r="AF897" s="7" t="s">
        <v>1859</v>
      </c>
      <c r="AG897" s="2">
        <v>26</v>
      </c>
      <c r="AH897" s="6" t="s">
        <v>26</v>
      </c>
      <c r="AI897" s="6" t="s">
        <v>1515</v>
      </c>
      <c r="AM897" s="229"/>
      <c r="AN897" s="229"/>
      <c r="AO897" s="88" t="s">
        <v>2528</v>
      </c>
      <c r="AP897" s="229"/>
      <c r="AQ897" s="141"/>
      <c r="AR897" s="107" t="s">
        <v>2570</v>
      </c>
      <c r="AS897" s="7"/>
      <c r="AT897" s="7"/>
      <c r="AU897" s="77"/>
      <c r="AV897" s="77"/>
      <c r="AW897" s="77"/>
      <c r="AX897" s="77"/>
      <c r="AY897" s="77"/>
      <c r="AZ897" s="77"/>
      <c r="BA897" s="77"/>
      <c r="BE897" s="186"/>
      <c r="BN897" s="7"/>
      <c r="BO897" s="139"/>
      <c r="BU897" s="221">
        <v>11170</v>
      </c>
      <c r="BV897" s="221">
        <v>5.6</v>
      </c>
      <c r="BW897" s="221">
        <v>12.1</v>
      </c>
      <c r="BX897" s="221">
        <v>0.5</v>
      </c>
      <c r="BY897" s="221">
        <v>38.9</v>
      </c>
      <c r="BZ897" s="221">
        <v>43.4</v>
      </c>
      <c r="CA897" s="77"/>
    </row>
    <row r="898" spans="1:80" s="2" customFormat="1" x14ac:dyDescent="0.25">
      <c r="A898" s="96">
        <f t="shared" si="47"/>
        <v>892</v>
      </c>
      <c r="B898" s="135" t="s">
        <v>1858</v>
      </c>
      <c r="C898" s="77" t="s">
        <v>1860</v>
      </c>
      <c r="D898" s="92" t="s">
        <v>2575</v>
      </c>
      <c r="E898" s="134"/>
      <c r="F898" s="1">
        <v>571</v>
      </c>
      <c r="G898" s="86">
        <v>42991</v>
      </c>
      <c r="H898" s="87" t="s">
        <v>2698</v>
      </c>
      <c r="I898" s="135"/>
      <c r="J898" s="134" t="s">
        <v>26</v>
      </c>
      <c r="K898" s="135" t="s">
        <v>27</v>
      </c>
      <c r="L898" s="131"/>
      <c r="M898" s="131"/>
      <c r="P898" s="87" t="str">
        <f>IF(COUNTIF(L898:O898,"=*")&gt;1,"Multiple", IF(L898="P","Surface",IF(M898="P", "Underground",IF(N898="P", "Placer", IF(O898="P", "Solution","")))))</f>
        <v/>
      </c>
      <c r="Q898" s="95" t="s">
        <v>2486</v>
      </c>
      <c r="R898" s="93" t="s">
        <v>2570</v>
      </c>
      <c r="S898" s="33"/>
      <c r="T898" s="12">
        <v>41.877076101500002</v>
      </c>
      <c r="U898" s="13">
        <v>-106.586485133</v>
      </c>
      <c r="V898" s="141"/>
      <c r="W898" s="141"/>
      <c r="X898" s="142"/>
      <c r="Y898" s="143"/>
      <c r="Z898" s="135" t="s">
        <v>8</v>
      </c>
      <c r="AA898" s="87" t="s">
        <v>3206</v>
      </c>
      <c r="AB898" s="135" t="s">
        <v>80</v>
      </c>
      <c r="AC898" s="135"/>
      <c r="AD898" s="124" t="s">
        <v>2701</v>
      </c>
      <c r="AE898" s="125" t="s">
        <v>2702</v>
      </c>
      <c r="AF898" s="7" t="s">
        <v>1859</v>
      </c>
      <c r="AG898" s="2">
        <v>26</v>
      </c>
      <c r="AH898" s="6" t="s">
        <v>26</v>
      </c>
      <c r="AI898" s="6" t="s">
        <v>1515</v>
      </c>
      <c r="AM898" s="229"/>
      <c r="AN898" s="229"/>
      <c r="AO898" s="88" t="s">
        <v>2528</v>
      </c>
      <c r="AP898" s="229"/>
      <c r="AQ898" s="141"/>
      <c r="AR898" s="107" t="s">
        <v>2570</v>
      </c>
      <c r="AS898" s="7"/>
      <c r="AT898" s="7"/>
      <c r="AU898" s="77"/>
      <c r="AV898" s="77"/>
      <c r="AW898" s="77"/>
      <c r="AX898" s="77"/>
      <c r="AY898" s="77"/>
      <c r="AZ898" s="77"/>
      <c r="BA898" s="77"/>
      <c r="BE898" s="186"/>
      <c r="BN898" s="7"/>
      <c r="BO898" s="139"/>
      <c r="BU898" s="221">
        <v>10910</v>
      </c>
      <c r="BV898" s="221">
        <v>6.7</v>
      </c>
      <c r="BW898" s="221">
        <v>12.3</v>
      </c>
      <c r="BX898" s="221">
        <v>0.4</v>
      </c>
      <c r="BY898" s="221">
        <v>38.1</v>
      </c>
      <c r="BZ898" s="221">
        <v>42.9</v>
      </c>
      <c r="CA898" s="77"/>
    </row>
    <row r="899" spans="1:80" s="2" customFormat="1" ht="30" x14ac:dyDescent="0.25">
      <c r="A899" s="96">
        <f t="shared" si="47"/>
        <v>893</v>
      </c>
      <c r="B899" s="134" t="s">
        <v>1865</v>
      </c>
      <c r="C899" s="76"/>
      <c r="D899" s="134" t="s">
        <v>2697</v>
      </c>
      <c r="E899" s="134" t="s">
        <v>2726</v>
      </c>
      <c r="F899" s="1">
        <f t="shared" ref="F899:F975" si="53">F898+1</f>
        <v>572</v>
      </c>
      <c r="G899" s="86">
        <v>42991</v>
      </c>
      <c r="H899" s="87" t="s">
        <v>2698</v>
      </c>
      <c r="I899" s="135"/>
      <c r="J899" s="134" t="s">
        <v>26</v>
      </c>
      <c r="K899" s="134" t="s">
        <v>27</v>
      </c>
      <c r="L899" s="131" t="s">
        <v>2570</v>
      </c>
      <c r="M899" s="131"/>
      <c r="P899" s="87" t="str">
        <f>IF(COUNTIF(L899:O899,"=*")&gt;1,"Multiple", IF(L899="P","Surface",IF(M899="P", "Underground",IF(N899="P", "Placer", IF(O899="P", "Solution","")))))</f>
        <v>Surface</v>
      </c>
      <c r="Q899" s="95" t="s">
        <v>3181</v>
      </c>
      <c r="R899" s="93" t="s">
        <v>2570</v>
      </c>
      <c r="S899" s="33"/>
      <c r="T899" s="12">
        <v>41.877076101500002</v>
      </c>
      <c r="U899" s="13">
        <v>-106.586485133</v>
      </c>
      <c r="V899" s="136">
        <v>22</v>
      </c>
      <c r="W899" s="136">
        <v>82</v>
      </c>
      <c r="X899" s="137">
        <v>13</v>
      </c>
      <c r="Y899" s="138" t="s">
        <v>1866</v>
      </c>
      <c r="Z899" s="134" t="s">
        <v>8</v>
      </c>
      <c r="AA899" s="87" t="s">
        <v>3206</v>
      </c>
      <c r="AB899" s="134" t="s">
        <v>80</v>
      </c>
      <c r="AC899" s="134"/>
      <c r="AD899" s="124" t="s">
        <v>2701</v>
      </c>
      <c r="AE899" s="125" t="s">
        <v>2702</v>
      </c>
      <c r="AF899" s="6" t="s">
        <v>1859</v>
      </c>
      <c r="AG899" s="1"/>
      <c r="AH899" s="6" t="s">
        <v>26</v>
      </c>
      <c r="AI899" s="6" t="s">
        <v>1515</v>
      </c>
      <c r="AM899" s="1"/>
      <c r="AN899" s="1"/>
      <c r="AO899" s="88" t="s">
        <v>2528</v>
      </c>
      <c r="AP899" s="1"/>
      <c r="AQ899" s="136"/>
      <c r="AR899" s="107" t="s">
        <v>2570</v>
      </c>
      <c r="AS899" s="6" t="s">
        <v>1862</v>
      </c>
      <c r="AT899" s="6" t="s">
        <v>1862</v>
      </c>
      <c r="AU899" s="76">
        <v>1961</v>
      </c>
      <c r="AV899" s="76">
        <v>1971</v>
      </c>
      <c r="AW899" s="76"/>
      <c r="AX899" s="76"/>
      <c r="AY899" s="76"/>
      <c r="AZ899" s="76"/>
      <c r="BA899" s="76">
        <v>1971</v>
      </c>
      <c r="BE899" s="184"/>
      <c r="BN899" s="7"/>
      <c r="BO899" s="131"/>
      <c r="BR899" s="15" t="s">
        <v>1864</v>
      </c>
      <c r="BU899" s="76"/>
      <c r="BV899" s="76"/>
      <c r="BW899" s="76"/>
      <c r="BX899" s="76"/>
      <c r="BY899" s="76"/>
      <c r="BZ899" s="76"/>
      <c r="CA899" s="76"/>
    </row>
    <row r="900" spans="1:80" s="2" customFormat="1" x14ac:dyDescent="0.25">
      <c r="A900" s="96">
        <f t="shared" si="47"/>
        <v>894</v>
      </c>
      <c r="B900" s="134" t="s">
        <v>1867</v>
      </c>
      <c r="C900" s="76"/>
      <c r="D900" s="134" t="s">
        <v>2697</v>
      </c>
      <c r="E900" s="134" t="s">
        <v>2726</v>
      </c>
      <c r="F900" s="1">
        <f t="shared" si="53"/>
        <v>573</v>
      </c>
      <c r="G900" s="86">
        <v>42991</v>
      </c>
      <c r="H900" s="87" t="s">
        <v>2698</v>
      </c>
      <c r="I900" s="135"/>
      <c r="J900" s="134" t="s">
        <v>26</v>
      </c>
      <c r="K900" s="134" t="s">
        <v>27</v>
      </c>
      <c r="L900" s="131" t="s">
        <v>2570</v>
      </c>
      <c r="M900" s="131"/>
      <c r="P900" s="87" t="str">
        <f>IF(COUNTIF(L900:O900,"=*")&gt;1,"Multiple", IF(L900="P","Surface",IF(M900="P", "Underground",IF(N900="P", "Placer", IF(O900="P", "Solution","")))))</f>
        <v>Surface</v>
      </c>
      <c r="Q900" s="95" t="s">
        <v>3181</v>
      </c>
      <c r="R900" s="93" t="s">
        <v>2570</v>
      </c>
      <c r="S900" s="33"/>
      <c r="T900" s="12">
        <v>41.891637037599999</v>
      </c>
      <c r="U900" s="13">
        <v>-106.548892583</v>
      </c>
      <c r="V900" s="136">
        <v>22</v>
      </c>
      <c r="W900" s="136">
        <v>81</v>
      </c>
      <c r="X900" s="137">
        <v>8</v>
      </c>
      <c r="Y900" s="138" t="s">
        <v>1868</v>
      </c>
      <c r="Z900" s="134" t="s">
        <v>8</v>
      </c>
      <c r="AA900" s="87" t="s">
        <v>3206</v>
      </c>
      <c r="AB900" s="134" t="s">
        <v>80</v>
      </c>
      <c r="AC900" s="134"/>
      <c r="AD900" s="124" t="s">
        <v>2701</v>
      </c>
      <c r="AE900" s="125" t="s">
        <v>2702</v>
      </c>
      <c r="AF900" s="6" t="s">
        <v>324</v>
      </c>
      <c r="AG900" s="1"/>
      <c r="AH900" s="6" t="s">
        <v>26</v>
      </c>
      <c r="AI900" s="6" t="s">
        <v>1515</v>
      </c>
      <c r="AM900" s="1"/>
      <c r="AN900" s="1"/>
      <c r="AO900" s="88" t="s">
        <v>2528</v>
      </c>
      <c r="AP900" s="1"/>
      <c r="AQ900" s="136"/>
      <c r="AR900" s="107" t="s">
        <v>2570</v>
      </c>
      <c r="AS900" s="6" t="s">
        <v>1862</v>
      </c>
      <c r="AT900" s="6" t="s">
        <v>1862</v>
      </c>
      <c r="AU900" s="76">
        <v>1961</v>
      </c>
      <c r="AV900" s="76">
        <v>1971</v>
      </c>
      <c r="AW900" s="76"/>
      <c r="AX900" s="76"/>
      <c r="AY900" s="76"/>
      <c r="AZ900" s="76"/>
      <c r="BA900" s="76">
        <v>1971</v>
      </c>
      <c r="BE900" s="184" t="s">
        <v>807</v>
      </c>
      <c r="BN900" s="134" t="s">
        <v>801</v>
      </c>
      <c r="BO900" s="131"/>
      <c r="BR900" s="15" t="s">
        <v>1869</v>
      </c>
      <c r="BU900" s="76"/>
      <c r="BV900" s="76"/>
      <c r="BW900" s="76"/>
      <c r="BX900" s="76"/>
      <c r="BY900" s="76"/>
      <c r="BZ900" s="76"/>
      <c r="CA900" s="76"/>
    </row>
    <row r="901" spans="1:80" s="2" customFormat="1" x14ac:dyDescent="0.25">
      <c r="A901" s="96">
        <f t="shared" si="47"/>
        <v>895</v>
      </c>
      <c r="B901" s="135" t="s">
        <v>1867</v>
      </c>
      <c r="C901" s="77" t="s">
        <v>2460</v>
      </c>
      <c r="D901" s="92" t="s">
        <v>2575</v>
      </c>
      <c r="E901" s="135"/>
      <c r="F901" s="2">
        <v>573</v>
      </c>
      <c r="G901" s="89">
        <v>42991</v>
      </c>
      <c r="H901" s="79" t="s">
        <v>2698</v>
      </c>
      <c r="I901" s="135"/>
      <c r="J901" s="135" t="s">
        <v>26</v>
      </c>
      <c r="K901" s="135" t="s">
        <v>27</v>
      </c>
      <c r="L901" s="139"/>
      <c r="M901" s="139"/>
      <c r="P901" s="79" t="str">
        <f>IF(COUNTIF(L901:O901,"=*")&gt;1,"Multiple", IF(L901="P","Surface",IF(M901="P", "Underground",IF(N901="P", "Placer", IF(O901="P", "Solution","")))))</f>
        <v/>
      </c>
      <c r="Q901" s="95" t="s">
        <v>2486</v>
      </c>
      <c r="R901" s="90" t="s">
        <v>2570</v>
      </c>
      <c r="S901" s="34"/>
      <c r="T901" s="26">
        <v>41.891637037599999</v>
      </c>
      <c r="U901" s="27">
        <v>-106.548892583</v>
      </c>
      <c r="V901" s="141">
        <v>22</v>
      </c>
      <c r="W901" s="141">
        <v>81</v>
      </c>
      <c r="X901" s="142">
        <v>8</v>
      </c>
      <c r="Y901" s="143" t="s">
        <v>1868</v>
      </c>
      <c r="Z901" s="135" t="s">
        <v>8</v>
      </c>
      <c r="AA901" s="87" t="s">
        <v>3206</v>
      </c>
      <c r="AB901" s="135" t="s">
        <v>80</v>
      </c>
      <c r="AC901" s="135"/>
      <c r="AD901" s="124" t="s">
        <v>2701</v>
      </c>
      <c r="AE901" s="125" t="s">
        <v>2702</v>
      </c>
      <c r="AF901" s="7" t="s">
        <v>324</v>
      </c>
      <c r="AH901" s="6" t="s">
        <v>26</v>
      </c>
      <c r="AI901" s="6" t="s">
        <v>1515</v>
      </c>
      <c r="AO901" s="91" t="s">
        <v>2528</v>
      </c>
      <c r="AQ901" s="141"/>
      <c r="AR901" s="107" t="s">
        <v>2570</v>
      </c>
      <c r="AS901" s="7" t="s">
        <v>1862</v>
      </c>
      <c r="AT901" s="7" t="s">
        <v>1862</v>
      </c>
      <c r="AU901" s="76">
        <v>1961</v>
      </c>
      <c r="AV901" s="76">
        <v>1971</v>
      </c>
      <c r="AW901" s="76"/>
      <c r="AX901" s="76"/>
      <c r="AY901" s="76"/>
      <c r="AZ901" s="76"/>
      <c r="BA901" s="76">
        <v>1971</v>
      </c>
      <c r="BE901" s="186" t="s">
        <v>807</v>
      </c>
      <c r="BN901" s="135" t="s">
        <v>801</v>
      </c>
      <c r="BO901" s="139"/>
      <c r="BR901" s="17" t="s">
        <v>1869</v>
      </c>
      <c r="BU901" s="77">
        <v>11180</v>
      </c>
      <c r="BV901" s="77">
        <v>5</v>
      </c>
      <c r="BW901" s="77">
        <v>11.7</v>
      </c>
      <c r="BX901" s="77">
        <v>0.26</v>
      </c>
      <c r="BY901" s="77">
        <v>38.4</v>
      </c>
      <c r="BZ901" s="77">
        <v>44.9</v>
      </c>
      <c r="CA901" s="77"/>
    </row>
    <row r="902" spans="1:80" x14ac:dyDescent="0.25">
      <c r="A902" s="96">
        <f t="shared" si="47"/>
        <v>896</v>
      </c>
      <c r="B902" s="134" t="s">
        <v>1871</v>
      </c>
      <c r="D902" s="134" t="s">
        <v>2697</v>
      </c>
      <c r="E902" s="134" t="s">
        <v>2726</v>
      </c>
      <c r="F902" s="1">
        <f>F900+1</f>
        <v>574</v>
      </c>
      <c r="G902" s="86">
        <v>42991</v>
      </c>
      <c r="H902" s="87" t="s">
        <v>2698</v>
      </c>
      <c r="I902" s="134"/>
      <c r="J902" s="134" t="s">
        <v>26</v>
      </c>
      <c r="K902" s="134" t="s">
        <v>27</v>
      </c>
      <c r="L902" s="131" t="s">
        <v>2570</v>
      </c>
      <c r="M902" s="131"/>
      <c r="N902" s="107"/>
      <c r="P902" s="87" t="str">
        <f>IF(COUNTIF(L902:O902,"=*")&gt;1,"Multiple", IF(L902="P","Surface",IF(M902="P", "Underground",IF(N902="P", "Placer", IF(O902="P", "Solution","")))))</f>
        <v>Surface</v>
      </c>
      <c r="Q902" s="95" t="s">
        <v>3181</v>
      </c>
      <c r="R902" s="93" t="s">
        <v>2570</v>
      </c>
      <c r="S902" s="33"/>
      <c r="T902" s="12">
        <v>41.805278283299998</v>
      </c>
      <c r="U902" s="13">
        <v>-106.52843233500001</v>
      </c>
      <c r="V902" s="136">
        <v>21</v>
      </c>
      <c r="W902" s="136">
        <v>81</v>
      </c>
      <c r="X902" s="137">
        <v>9</v>
      </c>
      <c r="Y902" s="138"/>
      <c r="Z902" s="134" t="s">
        <v>8</v>
      </c>
      <c r="AA902" s="87" t="s">
        <v>3205</v>
      </c>
      <c r="AB902" s="134" t="s">
        <v>80</v>
      </c>
      <c r="AC902" s="134"/>
      <c r="AD902" s="124" t="s">
        <v>2701</v>
      </c>
      <c r="AE902" s="125" t="s">
        <v>2702</v>
      </c>
      <c r="AF902" s="6" t="s">
        <v>1870</v>
      </c>
      <c r="AG902" s="1">
        <v>35</v>
      </c>
      <c r="AH902" s="6" t="s">
        <v>26</v>
      </c>
      <c r="AI902" s="6" t="s">
        <v>1515</v>
      </c>
      <c r="AJ902" s="107"/>
      <c r="AO902" s="88" t="s">
        <v>2528</v>
      </c>
      <c r="AQ902" s="136"/>
      <c r="AR902" s="107" t="s">
        <v>2570</v>
      </c>
      <c r="AS902" s="6" t="s">
        <v>1862</v>
      </c>
      <c r="AT902" s="6" t="s">
        <v>1862</v>
      </c>
      <c r="AU902" s="76">
        <v>1961</v>
      </c>
      <c r="AV902" s="76">
        <v>1971</v>
      </c>
      <c r="BA902" s="76">
        <v>1971</v>
      </c>
      <c r="BE902" s="184" t="s">
        <v>807</v>
      </c>
      <c r="BG902" s="107"/>
      <c r="BJ902" s="107"/>
      <c r="BN902" s="6" t="s">
        <v>2721</v>
      </c>
      <c r="BO902" s="272" t="s">
        <v>3211</v>
      </c>
      <c r="BR902" s="15"/>
      <c r="BU902" s="76"/>
      <c r="BV902" s="76"/>
      <c r="BW902" s="76"/>
      <c r="BX902" s="76"/>
      <c r="BY902" s="76"/>
      <c r="BZ902" s="76"/>
      <c r="CA902" s="76"/>
      <c r="CB902" s="107"/>
    </row>
    <row r="903" spans="1:80" s="2" customFormat="1" x14ac:dyDescent="0.25">
      <c r="A903" s="96">
        <f t="shared" si="47"/>
        <v>897</v>
      </c>
      <c r="B903" s="135" t="s">
        <v>1871</v>
      </c>
      <c r="C903" s="77" t="s">
        <v>2460</v>
      </c>
      <c r="D903" s="92" t="s">
        <v>2575</v>
      </c>
      <c r="E903" s="135"/>
      <c r="F903" s="2">
        <f>F901+1</f>
        <v>574</v>
      </c>
      <c r="G903" s="89">
        <v>42991</v>
      </c>
      <c r="H903" s="79" t="s">
        <v>2698</v>
      </c>
      <c r="I903" s="135"/>
      <c r="J903" s="135" t="s">
        <v>26</v>
      </c>
      <c r="K903" s="135" t="s">
        <v>27</v>
      </c>
      <c r="L903" s="139"/>
      <c r="M903" s="139"/>
      <c r="N903" s="78"/>
      <c r="P903" s="79" t="str">
        <f>IF(COUNTIF(L903:O903,"=*")&gt;1,"Multiple", IF(L903="P","Surface",IF(M903="P", "Underground",IF(N903="P", "Placer", IF(O903="P", "Solution","")))))</f>
        <v/>
      </c>
      <c r="Q903" s="95" t="s">
        <v>2486</v>
      </c>
      <c r="R903" s="90" t="s">
        <v>2570</v>
      </c>
      <c r="S903" s="34"/>
      <c r="T903" s="26">
        <v>41.805278283299998</v>
      </c>
      <c r="U903" s="27">
        <v>-106.52843233500001</v>
      </c>
      <c r="V903" s="141">
        <v>21</v>
      </c>
      <c r="W903" s="141">
        <v>81</v>
      </c>
      <c r="X903" s="142">
        <v>9</v>
      </c>
      <c r="Y903" s="143"/>
      <c r="Z903" s="135" t="s">
        <v>8</v>
      </c>
      <c r="AA903" s="87" t="s">
        <v>3205</v>
      </c>
      <c r="AB903" s="135" t="s">
        <v>80</v>
      </c>
      <c r="AC903" s="135"/>
      <c r="AD903" s="124" t="s">
        <v>2701</v>
      </c>
      <c r="AE903" s="125" t="s">
        <v>2702</v>
      </c>
      <c r="AF903" s="7" t="s">
        <v>1870</v>
      </c>
      <c r="AG903" s="2">
        <v>35</v>
      </c>
      <c r="AH903" s="6" t="s">
        <v>26</v>
      </c>
      <c r="AI903" s="6" t="s">
        <v>1515</v>
      </c>
      <c r="AJ903" s="78"/>
      <c r="AO903" s="91" t="s">
        <v>2528</v>
      </c>
      <c r="AQ903" s="141"/>
      <c r="AR903" s="107" t="s">
        <v>2570</v>
      </c>
      <c r="AS903" s="7" t="s">
        <v>1862</v>
      </c>
      <c r="AT903" s="7" t="s">
        <v>1862</v>
      </c>
      <c r="AU903" s="76">
        <v>1961</v>
      </c>
      <c r="AV903" s="76">
        <v>1971</v>
      </c>
      <c r="AW903" s="76"/>
      <c r="AX903" s="76"/>
      <c r="AY903" s="76"/>
      <c r="AZ903" s="76"/>
      <c r="BA903" s="76">
        <v>1971</v>
      </c>
      <c r="BE903" s="186" t="s">
        <v>807</v>
      </c>
      <c r="BG903" s="78"/>
      <c r="BJ903" s="78"/>
      <c r="BN903" s="7" t="s">
        <v>2721</v>
      </c>
      <c r="BO903" s="272" t="s">
        <v>3211</v>
      </c>
      <c r="BR903" s="17"/>
      <c r="BU903" s="77">
        <v>10330</v>
      </c>
      <c r="BV903" s="77">
        <v>9.8000000000000007</v>
      </c>
      <c r="BW903" s="77">
        <v>12.1</v>
      </c>
      <c r="BX903" s="77">
        <v>0.9</v>
      </c>
      <c r="BY903" s="77">
        <v>36.200000000000003</v>
      </c>
      <c r="BZ903" s="77">
        <v>41.9</v>
      </c>
      <c r="CA903" s="77"/>
      <c r="CB903" s="78"/>
    </row>
    <row r="904" spans="1:80" x14ac:dyDescent="0.25">
      <c r="A904" s="96">
        <f t="shared" si="47"/>
        <v>898</v>
      </c>
      <c r="B904" s="134" t="s">
        <v>1872</v>
      </c>
      <c r="D904" s="134" t="s">
        <v>2697</v>
      </c>
      <c r="E904" s="134" t="s">
        <v>2726</v>
      </c>
      <c r="F904" s="1">
        <f>F902+1</f>
        <v>575</v>
      </c>
      <c r="G904" s="86">
        <v>42991</v>
      </c>
      <c r="H904" s="87" t="s">
        <v>2698</v>
      </c>
      <c r="I904" s="134"/>
      <c r="J904" s="134" t="s">
        <v>26</v>
      </c>
      <c r="K904" s="134" t="s">
        <v>27</v>
      </c>
      <c r="L904" s="131" t="s">
        <v>2570</v>
      </c>
      <c r="M904" s="131"/>
      <c r="N904" s="107"/>
      <c r="P904" s="87" t="str">
        <f>IF(COUNTIF(L904:O904,"=*")&gt;1,"Multiple", IF(L904="P","Surface",IF(M904="P", "Underground",IF(N904="P", "Placer", IF(O904="P", "Solution","")))))</f>
        <v>Surface</v>
      </c>
      <c r="Q904" s="95" t="s">
        <v>3181</v>
      </c>
      <c r="R904" s="93" t="s">
        <v>2570</v>
      </c>
      <c r="S904" s="33"/>
      <c r="T904" s="12">
        <v>41.992517671000002</v>
      </c>
      <c r="U904" s="13">
        <v>-106.51064731300001</v>
      </c>
      <c r="V904" s="136">
        <v>23</v>
      </c>
      <c r="W904" s="136">
        <v>81</v>
      </c>
      <c r="X904" s="137">
        <v>34</v>
      </c>
      <c r="Y904" s="138"/>
      <c r="Z904" s="134" t="s">
        <v>8</v>
      </c>
      <c r="AA904" s="87" t="s">
        <v>3205</v>
      </c>
      <c r="AB904" s="134" t="s">
        <v>80</v>
      </c>
      <c r="AC904" s="134"/>
      <c r="AD904" s="124" t="s">
        <v>2701</v>
      </c>
      <c r="AE904" s="125" t="s">
        <v>2702</v>
      </c>
      <c r="AF904" s="6" t="s">
        <v>1873</v>
      </c>
      <c r="AG904" s="1">
        <v>17</v>
      </c>
      <c r="AH904" s="6" t="s">
        <v>26</v>
      </c>
      <c r="AI904" s="6" t="s">
        <v>1515</v>
      </c>
      <c r="AJ904" s="107"/>
      <c r="AO904" s="88" t="s">
        <v>2528</v>
      </c>
      <c r="AQ904" s="136"/>
      <c r="AR904" s="107" t="s">
        <v>2570</v>
      </c>
      <c r="AS904" s="6" t="s">
        <v>1862</v>
      </c>
      <c r="AT904" s="6" t="s">
        <v>1862</v>
      </c>
      <c r="AU904" s="76">
        <v>1961</v>
      </c>
      <c r="AV904" s="76">
        <v>1971</v>
      </c>
      <c r="BA904" s="76">
        <v>1971</v>
      </c>
      <c r="BE904" s="184" t="s">
        <v>807</v>
      </c>
      <c r="BG904" s="107"/>
      <c r="BJ904" s="107"/>
      <c r="BN904" s="134" t="s">
        <v>801</v>
      </c>
      <c r="BO904" s="131" t="s">
        <v>3129</v>
      </c>
      <c r="BR904" s="15" t="s">
        <v>1880</v>
      </c>
      <c r="BU904" s="76"/>
      <c r="BV904" s="76"/>
      <c r="BW904" s="76"/>
      <c r="BX904" s="76"/>
      <c r="BY904" s="76"/>
      <c r="BZ904" s="76"/>
      <c r="CA904" s="76"/>
      <c r="CB904" s="107"/>
    </row>
    <row r="905" spans="1:80" s="2" customFormat="1" x14ac:dyDescent="0.25">
      <c r="A905" s="96">
        <f t="shared" ref="A905:A968" si="54">A904+1</f>
        <v>899</v>
      </c>
      <c r="B905" s="135" t="s">
        <v>1872</v>
      </c>
      <c r="C905" s="77" t="s">
        <v>1874</v>
      </c>
      <c r="D905" s="92" t="s">
        <v>2575</v>
      </c>
      <c r="E905" s="135"/>
      <c r="F905" s="2">
        <f>F903+1</f>
        <v>575</v>
      </c>
      <c r="G905" s="89">
        <v>42991</v>
      </c>
      <c r="H905" s="79" t="s">
        <v>2698</v>
      </c>
      <c r="I905" s="135"/>
      <c r="J905" s="135" t="s">
        <v>26</v>
      </c>
      <c r="K905" s="135" t="s">
        <v>27</v>
      </c>
      <c r="L905" s="139"/>
      <c r="M905" s="139"/>
      <c r="N905" s="78"/>
      <c r="P905" s="79" t="str">
        <f>IF(COUNTIF(L905:O905,"=*")&gt;1,"Multiple", IF(L905="P","Surface",IF(M905="P", "Underground",IF(N905="P", "Placer", IF(O905="P", "Solution","")))))</f>
        <v/>
      </c>
      <c r="Q905" s="95" t="s">
        <v>2486</v>
      </c>
      <c r="R905" s="90" t="s">
        <v>2570</v>
      </c>
      <c r="S905" s="34"/>
      <c r="T905" s="26">
        <v>41.992517671000002</v>
      </c>
      <c r="U905" s="27">
        <v>-106.51064731300001</v>
      </c>
      <c r="V905" s="141">
        <v>23</v>
      </c>
      <c r="W905" s="141">
        <v>81</v>
      </c>
      <c r="X905" s="142">
        <v>34</v>
      </c>
      <c r="Y905" s="143"/>
      <c r="Z905" s="135" t="s">
        <v>8</v>
      </c>
      <c r="AA905" s="87" t="s">
        <v>3205</v>
      </c>
      <c r="AB905" s="135" t="s">
        <v>80</v>
      </c>
      <c r="AC905" s="135"/>
      <c r="AD905" s="124" t="s">
        <v>2701</v>
      </c>
      <c r="AE905" s="125" t="s">
        <v>2702</v>
      </c>
      <c r="AF905" s="7" t="s">
        <v>1873</v>
      </c>
      <c r="AG905" s="2">
        <v>17</v>
      </c>
      <c r="AH905" s="6" t="s">
        <v>26</v>
      </c>
      <c r="AI905" s="6" t="s">
        <v>1515</v>
      </c>
      <c r="AJ905" s="78"/>
      <c r="AO905" s="91" t="s">
        <v>2528</v>
      </c>
      <c r="AQ905" s="141"/>
      <c r="AR905" s="107" t="s">
        <v>2570</v>
      </c>
      <c r="AS905" s="7" t="s">
        <v>1862</v>
      </c>
      <c r="AT905" s="7" t="s">
        <v>1862</v>
      </c>
      <c r="AU905" s="76">
        <v>1961</v>
      </c>
      <c r="AV905" s="76">
        <v>1971</v>
      </c>
      <c r="AW905" s="76"/>
      <c r="AX905" s="76"/>
      <c r="AY905" s="76"/>
      <c r="AZ905" s="76"/>
      <c r="BA905" s="76">
        <v>1971</v>
      </c>
      <c r="BE905" s="186" t="s">
        <v>807</v>
      </c>
      <c r="BG905" s="78"/>
      <c r="BJ905" s="78"/>
      <c r="BN905" s="135" t="s">
        <v>801</v>
      </c>
      <c r="BO905" s="131" t="s">
        <v>3129</v>
      </c>
      <c r="BR905" s="17" t="s">
        <v>1880</v>
      </c>
      <c r="BU905" s="77">
        <v>10450</v>
      </c>
      <c r="BV905" s="77">
        <v>8.8000000000000007</v>
      </c>
      <c r="BW905" s="77">
        <v>12.4</v>
      </c>
      <c r="BX905" s="77">
        <v>1.2</v>
      </c>
      <c r="BY905" s="77">
        <v>39.200000000000003</v>
      </c>
      <c r="BZ905" s="77">
        <v>39.6</v>
      </c>
      <c r="CA905" s="77" t="s">
        <v>888</v>
      </c>
      <c r="CB905" s="78"/>
    </row>
    <row r="906" spans="1:80" x14ac:dyDescent="0.25">
      <c r="A906" s="96">
        <f t="shared" si="54"/>
        <v>900</v>
      </c>
      <c r="B906" s="134" t="s">
        <v>569</v>
      </c>
      <c r="D906" s="134" t="s">
        <v>2697</v>
      </c>
      <c r="E906" s="134" t="s">
        <v>2726</v>
      </c>
      <c r="F906" s="1">
        <f>F904+1</f>
        <v>576</v>
      </c>
      <c r="G906" s="86">
        <v>42991</v>
      </c>
      <c r="H906" s="87" t="s">
        <v>2698</v>
      </c>
      <c r="I906" s="134"/>
      <c r="J906" s="134" t="s">
        <v>51</v>
      </c>
      <c r="K906" s="134" t="s">
        <v>14</v>
      </c>
      <c r="L906" s="87"/>
      <c r="M906" s="131" t="s">
        <v>2570</v>
      </c>
      <c r="N906" s="107"/>
      <c r="P906" s="87" t="str">
        <f>IF(COUNTIF(L906:O906,"=*")&gt;1,"Multiple", IF(L906="P","Surface",IF(M906="P", "Underground",IF(N906="P", "Placer", IF(O906="P", "Solution","")))))</f>
        <v>Underground</v>
      </c>
      <c r="Q906" s="95" t="s">
        <v>11</v>
      </c>
      <c r="R906" s="93" t="s">
        <v>2570</v>
      </c>
      <c r="S906" s="33"/>
      <c r="T906" s="12">
        <v>43.7965948075</v>
      </c>
      <c r="U906" s="13">
        <v>-108.26417226300001</v>
      </c>
      <c r="V906" s="144">
        <v>44</v>
      </c>
      <c r="W906" s="144">
        <v>95</v>
      </c>
      <c r="X906" s="137">
        <v>9</v>
      </c>
      <c r="Y906" s="138"/>
      <c r="Z906" s="134" t="s">
        <v>92</v>
      </c>
      <c r="AA906" s="87" t="s">
        <v>3206</v>
      </c>
      <c r="AB906" s="134" t="s">
        <v>22</v>
      </c>
      <c r="AC906" s="134" t="s">
        <v>7</v>
      </c>
      <c r="AD906" s="124" t="s">
        <v>2701</v>
      </c>
      <c r="AE906" s="125" t="s">
        <v>2702</v>
      </c>
      <c r="AF906" s="6" t="s">
        <v>51</v>
      </c>
      <c r="AH906" s="6" t="s">
        <v>831</v>
      </c>
      <c r="AI906" s="6" t="s">
        <v>846</v>
      </c>
      <c r="AJ906" s="107"/>
      <c r="AO906" s="88" t="s">
        <v>2528</v>
      </c>
      <c r="AQ906" s="136"/>
      <c r="AR906" s="107" t="s">
        <v>2570</v>
      </c>
      <c r="BE906" s="184"/>
      <c r="BG906" s="107"/>
      <c r="BJ906" s="107"/>
      <c r="BO906" s="131" t="s">
        <v>7</v>
      </c>
      <c r="BU906" s="76"/>
      <c r="BV906" s="76"/>
      <c r="BW906" s="76"/>
      <c r="BX906" s="76"/>
      <c r="BY906" s="76"/>
      <c r="BZ906" s="76"/>
      <c r="CA906" s="76" t="s">
        <v>838</v>
      </c>
      <c r="CB906" s="107"/>
    </row>
    <row r="907" spans="1:80" x14ac:dyDescent="0.25">
      <c r="A907" s="96">
        <f t="shared" si="54"/>
        <v>901</v>
      </c>
      <c r="B907" s="134" t="s">
        <v>1876</v>
      </c>
      <c r="D907" s="134" t="s">
        <v>2697</v>
      </c>
      <c r="E907" s="134" t="s">
        <v>2726</v>
      </c>
      <c r="F907" s="1">
        <f t="shared" si="53"/>
        <v>577</v>
      </c>
      <c r="G907" s="86">
        <v>42991</v>
      </c>
      <c r="H907" s="87" t="s">
        <v>2698</v>
      </c>
      <c r="I907" s="134"/>
      <c r="J907" s="134" t="s">
        <v>26</v>
      </c>
      <c r="K907" s="134" t="s">
        <v>27</v>
      </c>
      <c r="L907" s="131" t="s">
        <v>2570</v>
      </c>
      <c r="N907" s="107"/>
      <c r="P907" s="87" t="str">
        <f>IF(COUNTIF(L907:O907,"=*")&gt;1,"Multiple", IF(L907="P","Surface",IF(M907="P", "Underground",IF(N907="P", "Placer", IF(O907="P", "Solution","")))))</f>
        <v>Surface</v>
      </c>
      <c r="Q907" s="95" t="s">
        <v>3181</v>
      </c>
      <c r="R907" s="93" t="s">
        <v>2570</v>
      </c>
      <c r="S907" s="33"/>
      <c r="T907" s="12">
        <v>41.9204405674</v>
      </c>
      <c r="U907" s="13">
        <v>-106.510263998</v>
      </c>
      <c r="V907" s="136">
        <v>23</v>
      </c>
      <c r="W907" s="136">
        <v>81</v>
      </c>
      <c r="X907" s="137">
        <v>34</v>
      </c>
      <c r="Y907" s="138"/>
      <c r="Z907" s="134" t="s">
        <v>8</v>
      </c>
      <c r="AA907" s="87" t="s">
        <v>3206</v>
      </c>
      <c r="AB907" s="134" t="s">
        <v>80</v>
      </c>
      <c r="AC907" s="134"/>
      <c r="AD907" s="124" t="s">
        <v>2701</v>
      </c>
      <c r="AE907" s="125" t="s">
        <v>2702</v>
      </c>
      <c r="AF907" s="6" t="s">
        <v>1877</v>
      </c>
      <c r="AG907" s="1">
        <v>11</v>
      </c>
      <c r="AH907" s="6" t="s">
        <v>26</v>
      </c>
      <c r="AI907" s="6" t="s">
        <v>1515</v>
      </c>
      <c r="AJ907" s="107"/>
      <c r="AO907" s="88" t="s">
        <v>2528</v>
      </c>
      <c r="AQ907" s="136"/>
      <c r="AR907" s="107" t="s">
        <v>2570</v>
      </c>
      <c r="AS907" s="6" t="s">
        <v>1862</v>
      </c>
      <c r="AT907" s="6" t="s">
        <v>1862</v>
      </c>
      <c r="AU907" s="76">
        <v>1961</v>
      </c>
      <c r="AV907" s="76">
        <v>1971</v>
      </c>
      <c r="BA907" s="76">
        <v>1971</v>
      </c>
      <c r="BE907" s="184"/>
      <c r="BG907" s="107"/>
      <c r="BJ907" s="107"/>
      <c r="BN907" s="134" t="s">
        <v>801</v>
      </c>
      <c r="BO907" s="131"/>
      <c r="BR907" s="15" t="s">
        <v>1879</v>
      </c>
      <c r="BU907" s="76"/>
      <c r="BV907" s="76"/>
      <c r="BW907" s="76"/>
      <c r="BX907" s="76"/>
      <c r="BY907" s="76"/>
      <c r="BZ907" s="76"/>
      <c r="CA907" s="76"/>
      <c r="CB907" s="107"/>
    </row>
    <row r="908" spans="1:80" s="2" customFormat="1" x14ac:dyDescent="0.25">
      <c r="A908" s="96">
        <f t="shared" si="54"/>
        <v>902</v>
      </c>
      <c r="B908" s="135" t="s">
        <v>1876</v>
      </c>
      <c r="C908" s="77" t="s">
        <v>1878</v>
      </c>
      <c r="D908" s="92" t="s">
        <v>2575</v>
      </c>
      <c r="E908" s="135"/>
      <c r="F908" s="2">
        <v>577</v>
      </c>
      <c r="G908" s="89">
        <v>42991</v>
      </c>
      <c r="H908" s="79" t="s">
        <v>2698</v>
      </c>
      <c r="I908" s="135"/>
      <c r="J908" s="135" t="s">
        <v>26</v>
      </c>
      <c r="K908" s="135" t="s">
        <v>27</v>
      </c>
      <c r="L908" s="139"/>
      <c r="M908" s="77"/>
      <c r="N908" s="78"/>
      <c r="P908" s="79" t="str">
        <f>IF(COUNTIF(L908:O908,"=*")&gt;1,"Multiple", IF(L908="P","Surface",IF(M908="P", "Underground",IF(N908="P", "Placer", IF(O908="P", "Solution","")))))</f>
        <v/>
      </c>
      <c r="Q908" s="95" t="s">
        <v>2486</v>
      </c>
      <c r="R908" s="90" t="s">
        <v>2570</v>
      </c>
      <c r="S908" s="34"/>
      <c r="T908" s="26">
        <v>41.9204405674</v>
      </c>
      <c r="U908" s="27">
        <v>-106.510263998</v>
      </c>
      <c r="V908" s="141">
        <v>23</v>
      </c>
      <c r="W908" s="141">
        <v>81</v>
      </c>
      <c r="X908" s="142">
        <v>34</v>
      </c>
      <c r="Y908" s="143"/>
      <c r="Z908" s="135" t="s">
        <v>8</v>
      </c>
      <c r="AA908" s="87" t="s">
        <v>3206</v>
      </c>
      <c r="AB908" s="135" t="s">
        <v>80</v>
      </c>
      <c r="AC908" s="135"/>
      <c r="AD908" s="124" t="s">
        <v>2701</v>
      </c>
      <c r="AE908" s="125" t="s">
        <v>2702</v>
      </c>
      <c r="AF908" s="7" t="s">
        <v>1877</v>
      </c>
      <c r="AG908" s="2">
        <v>11</v>
      </c>
      <c r="AH908" s="6" t="s">
        <v>26</v>
      </c>
      <c r="AI908" s="6" t="s">
        <v>1515</v>
      </c>
      <c r="AJ908" s="78"/>
      <c r="AO908" s="91" t="s">
        <v>2528</v>
      </c>
      <c r="AQ908" s="141"/>
      <c r="AR908" s="107" t="s">
        <v>2570</v>
      </c>
      <c r="AS908" s="7" t="s">
        <v>1862</v>
      </c>
      <c r="AT908" s="7" t="s">
        <v>1862</v>
      </c>
      <c r="AU908" s="76">
        <v>1961</v>
      </c>
      <c r="AV908" s="76">
        <v>1977</v>
      </c>
      <c r="AW908" s="76"/>
      <c r="AX908" s="76"/>
      <c r="AY908" s="76"/>
      <c r="AZ908" s="76"/>
      <c r="BA908" s="76">
        <v>1977</v>
      </c>
      <c r="BE908" s="186"/>
      <c r="BG908" s="78"/>
      <c r="BJ908" s="78"/>
      <c r="BN908" s="135" t="s">
        <v>801</v>
      </c>
      <c r="BO908" s="139"/>
      <c r="BR908" s="17" t="s">
        <v>1879</v>
      </c>
      <c r="BU908" s="77">
        <v>10830</v>
      </c>
      <c r="BV908" s="77">
        <v>7.3</v>
      </c>
      <c r="BW908" s="77">
        <v>11.2</v>
      </c>
      <c r="BX908" s="77">
        <v>1</v>
      </c>
      <c r="BY908" s="77">
        <v>40.9</v>
      </c>
      <c r="BZ908" s="77">
        <v>40.6</v>
      </c>
      <c r="CA908" s="77" t="s">
        <v>888</v>
      </c>
      <c r="CB908" s="78"/>
    </row>
    <row r="909" spans="1:80" x14ac:dyDescent="0.25">
      <c r="A909" s="96">
        <f t="shared" si="54"/>
        <v>903</v>
      </c>
      <c r="B909" s="134" t="s">
        <v>570</v>
      </c>
      <c r="D909" s="134" t="s">
        <v>2697</v>
      </c>
      <c r="E909" s="134" t="s">
        <v>2726</v>
      </c>
      <c r="F909" s="1">
        <v>578</v>
      </c>
      <c r="G909" s="86">
        <v>42991</v>
      </c>
      <c r="H909" s="87" t="s">
        <v>2698</v>
      </c>
      <c r="I909" s="134" t="s">
        <v>112</v>
      </c>
      <c r="J909" s="134" t="s">
        <v>15</v>
      </c>
      <c r="K909" s="134" t="s">
        <v>16</v>
      </c>
      <c r="L909" s="87"/>
      <c r="M909" s="131" t="s">
        <v>2570</v>
      </c>
      <c r="N909" s="107"/>
      <c r="P909" s="87" t="str">
        <f>IF(COUNTIF(L909:O909,"=*")&gt;1,"Multiple", IF(L909="P","Surface",IF(M909="P", "Underground",IF(N909="P", "Placer", IF(O909="P", "Solution","")))))</f>
        <v>Underground</v>
      </c>
      <c r="Q909" s="95" t="s">
        <v>2768</v>
      </c>
      <c r="R909" s="93" t="s">
        <v>2570</v>
      </c>
      <c r="S909" s="33"/>
      <c r="T909" s="12">
        <v>44.900271045499998</v>
      </c>
      <c r="U909" s="13">
        <v>-106.98017775700001</v>
      </c>
      <c r="V909" s="144">
        <v>57</v>
      </c>
      <c r="W909" s="144">
        <v>84</v>
      </c>
      <c r="X909" s="137">
        <v>22</v>
      </c>
      <c r="Y909" s="138"/>
      <c r="Z909" s="134" t="s">
        <v>15</v>
      </c>
      <c r="AA909" s="87" t="s">
        <v>3206</v>
      </c>
      <c r="AB909" s="134" t="s">
        <v>5</v>
      </c>
      <c r="AC909" s="134" t="s">
        <v>6</v>
      </c>
      <c r="AD909" s="124" t="s">
        <v>2701</v>
      </c>
      <c r="AE909" s="125" t="s">
        <v>2702</v>
      </c>
      <c r="AF909" s="6" t="s">
        <v>983</v>
      </c>
      <c r="AG909" s="1">
        <v>30</v>
      </c>
      <c r="AH909" s="6" t="s">
        <v>806</v>
      </c>
      <c r="AI909" s="6" t="s">
        <v>836</v>
      </c>
      <c r="AJ909" s="107"/>
      <c r="AO909" s="88" t="s">
        <v>2528</v>
      </c>
      <c r="AQ909" s="136"/>
      <c r="AR909" s="107" t="s">
        <v>2570</v>
      </c>
      <c r="BE909" s="184"/>
      <c r="BG909" s="107"/>
      <c r="BJ909" s="107"/>
      <c r="BO909" s="131" t="s">
        <v>807</v>
      </c>
      <c r="BU909" s="76"/>
      <c r="BV909" s="76"/>
      <c r="BW909" s="76"/>
      <c r="BX909" s="76"/>
      <c r="BY909" s="76"/>
      <c r="BZ909" s="76"/>
      <c r="CA909" s="76"/>
      <c r="CB909" s="107"/>
    </row>
    <row r="910" spans="1:80" s="2" customFormat="1" x14ac:dyDescent="0.25">
      <c r="A910" s="96">
        <f t="shared" si="54"/>
        <v>904</v>
      </c>
      <c r="B910" s="135" t="s">
        <v>570</v>
      </c>
      <c r="C910" s="77" t="s">
        <v>2460</v>
      </c>
      <c r="D910" s="92" t="s">
        <v>2575</v>
      </c>
      <c r="E910" s="135"/>
      <c r="F910" s="2">
        <f>F907+1</f>
        <v>578</v>
      </c>
      <c r="G910" s="89">
        <v>42991</v>
      </c>
      <c r="H910" s="79" t="s">
        <v>2698</v>
      </c>
      <c r="I910" s="135" t="s">
        <v>112</v>
      </c>
      <c r="J910" s="135" t="s">
        <v>15</v>
      </c>
      <c r="K910" s="135" t="s">
        <v>16</v>
      </c>
      <c r="L910" s="79"/>
      <c r="M910" s="139"/>
      <c r="N910" s="78"/>
      <c r="P910" s="79" t="str">
        <f>IF(COUNTIF(L910:O910,"=*")&gt;1,"Multiple", IF(L910="P","Surface",IF(M910="P", "Underground",IF(N910="P", "Placer", IF(O910="P", "Solution","")))))</f>
        <v/>
      </c>
      <c r="Q910" s="95" t="s">
        <v>2486</v>
      </c>
      <c r="R910" s="90" t="s">
        <v>2570</v>
      </c>
      <c r="S910" s="34"/>
      <c r="T910" s="26">
        <v>44.900271045499998</v>
      </c>
      <c r="U910" s="27">
        <v>-106.98017775700001</v>
      </c>
      <c r="V910" s="145">
        <v>57</v>
      </c>
      <c r="W910" s="145">
        <v>84</v>
      </c>
      <c r="X910" s="142">
        <v>22</v>
      </c>
      <c r="Y910" s="143"/>
      <c r="Z910" s="135" t="s">
        <v>15</v>
      </c>
      <c r="AA910" s="87" t="s">
        <v>3206</v>
      </c>
      <c r="AB910" s="135" t="s">
        <v>5</v>
      </c>
      <c r="AC910" s="135" t="s">
        <v>6</v>
      </c>
      <c r="AD910" s="124" t="s">
        <v>2701</v>
      </c>
      <c r="AE910" s="125" t="s">
        <v>2702</v>
      </c>
      <c r="AF910" s="7" t="s">
        <v>983</v>
      </c>
      <c r="AG910" s="2">
        <v>30</v>
      </c>
      <c r="AH910" s="6" t="s">
        <v>806</v>
      </c>
      <c r="AI910" s="6" t="s">
        <v>836</v>
      </c>
      <c r="AJ910" s="78"/>
      <c r="AO910" s="91" t="s">
        <v>2528</v>
      </c>
      <c r="AQ910" s="141"/>
      <c r="AR910" s="107" t="s">
        <v>2570</v>
      </c>
      <c r="AS910" s="7"/>
      <c r="AT910" s="7"/>
      <c r="AU910" s="77"/>
      <c r="AV910" s="77"/>
      <c r="AW910" s="77"/>
      <c r="AX910" s="77"/>
      <c r="AY910" s="77"/>
      <c r="AZ910" s="77"/>
      <c r="BA910" s="77"/>
      <c r="BE910" s="186"/>
      <c r="BG910" s="78"/>
      <c r="BJ910" s="78"/>
      <c r="BN910" s="7"/>
      <c r="BO910" s="139" t="s">
        <v>807</v>
      </c>
      <c r="BU910" s="77">
        <v>9460</v>
      </c>
      <c r="BV910" s="77">
        <v>2.9</v>
      </c>
      <c r="BW910" s="77">
        <v>23.7</v>
      </c>
      <c r="BX910" s="77">
        <v>0.4</v>
      </c>
      <c r="BY910" s="77">
        <v>31.8</v>
      </c>
      <c r="BZ910" s="77">
        <v>41.6</v>
      </c>
      <c r="CA910" s="77" t="s">
        <v>830</v>
      </c>
      <c r="CB910" s="78"/>
    </row>
    <row r="911" spans="1:80" x14ac:dyDescent="0.25">
      <c r="A911" s="96">
        <f t="shared" si="54"/>
        <v>905</v>
      </c>
      <c r="B911" s="134" t="s">
        <v>2449</v>
      </c>
      <c r="D911" s="134" t="s">
        <v>2697</v>
      </c>
      <c r="E911" s="134" t="s">
        <v>2726</v>
      </c>
      <c r="F911" s="1">
        <f t="shared" si="53"/>
        <v>579</v>
      </c>
      <c r="G911" s="86">
        <v>42991</v>
      </c>
      <c r="H911" s="87" t="s">
        <v>2698</v>
      </c>
      <c r="I911" s="134"/>
      <c r="J911" s="134" t="s">
        <v>26</v>
      </c>
      <c r="K911" s="134" t="s">
        <v>27</v>
      </c>
      <c r="L911" s="131" t="s">
        <v>2570</v>
      </c>
      <c r="N911" s="107"/>
      <c r="P911" s="87" t="str">
        <f>IF(COUNTIF(L911:O911,"=*")&gt;1,"Multiple", IF(L911="P","Surface",IF(M911="P", "Underground",IF(N911="P", "Placer", IF(O911="P", "Solution","")))))</f>
        <v>Surface</v>
      </c>
      <c r="Q911" s="95" t="s">
        <v>3181</v>
      </c>
      <c r="R911" s="93" t="s">
        <v>2570</v>
      </c>
      <c r="S911" s="33"/>
      <c r="T911" s="12">
        <v>41.906104535700003</v>
      </c>
      <c r="U911" s="13">
        <v>-106.49093449</v>
      </c>
      <c r="V911" s="136">
        <v>22</v>
      </c>
      <c r="W911" s="136">
        <v>81</v>
      </c>
      <c r="X911" s="137">
        <v>2</v>
      </c>
      <c r="Y911" s="138"/>
      <c r="Z911" s="134" t="s">
        <v>8</v>
      </c>
      <c r="AA911" s="87" t="s">
        <v>3206</v>
      </c>
      <c r="AB911" s="134" t="s">
        <v>80</v>
      </c>
      <c r="AC911" s="134"/>
      <c r="AD911" s="124" t="s">
        <v>2701</v>
      </c>
      <c r="AE911" s="125" t="s">
        <v>2702</v>
      </c>
      <c r="AF911" s="6" t="s">
        <v>1882</v>
      </c>
      <c r="AG911" s="1">
        <v>8</v>
      </c>
      <c r="AH911" s="6" t="s">
        <v>26</v>
      </c>
      <c r="AI911" s="6" t="s">
        <v>1515</v>
      </c>
      <c r="AJ911" s="107"/>
      <c r="AO911" s="88" t="s">
        <v>2528</v>
      </c>
      <c r="AQ911" s="136"/>
      <c r="AR911" s="107" t="s">
        <v>2570</v>
      </c>
      <c r="AS911" s="6" t="s">
        <v>1862</v>
      </c>
      <c r="AT911" s="6" t="s">
        <v>1862</v>
      </c>
      <c r="AU911" s="76">
        <v>1961</v>
      </c>
      <c r="AV911" s="76">
        <v>1977</v>
      </c>
      <c r="BA911" s="76">
        <v>1977</v>
      </c>
      <c r="BE911" s="184"/>
      <c r="BG911" s="107"/>
      <c r="BJ911" s="107"/>
      <c r="BN911" s="134" t="s">
        <v>801</v>
      </c>
      <c r="BO911" s="131"/>
      <c r="BR911" s="15"/>
      <c r="BU911" s="76"/>
      <c r="BV911" s="76"/>
      <c r="BW911" s="76"/>
      <c r="BX911" s="76"/>
      <c r="BY911" s="76"/>
      <c r="BZ911" s="76"/>
      <c r="CA911" s="76"/>
      <c r="CB911" s="107"/>
    </row>
    <row r="912" spans="1:80" s="2" customFormat="1" x14ac:dyDescent="0.25">
      <c r="A912" s="96">
        <f t="shared" si="54"/>
        <v>906</v>
      </c>
      <c r="B912" s="135" t="s">
        <v>2449</v>
      </c>
      <c r="C912" s="77" t="s">
        <v>1883</v>
      </c>
      <c r="D912" s="92" t="s">
        <v>2575</v>
      </c>
      <c r="E912" s="135"/>
      <c r="F912" s="2">
        <v>579</v>
      </c>
      <c r="G912" s="89">
        <v>42991</v>
      </c>
      <c r="H912" s="79" t="s">
        <v>2698</v>
      </c>
      <c r="I912" s="135"/>
      <c r="J912" s="135" t="s">
        <v>26</v>
      </c>
      <c r="K912" s="135" t="s">
        <v>27</v>
      </c>
      <c r="L912" s="139"/>
      <c r="M912" s="77"/>
      <c r="N912" s="78"/>
      <c r="P912" s="79" t="str">
        <f>IF(COUNTIF(L912:O912,"=*")&gt;1,"Multiple", IF(L912="P","Surface",IF(M912="P", "Underground",IF(N912="P", "Placer", IF(O912="P", "Solution","")))))</f>
        <v/>
      </c>
      <c r="Q912" s="95" t="s">
        <v>2486</v>
      </c>
      <c r="R912" s="90" t="s">
        <v>2570</v>
      </c>
      <c r="S912" s="34"/>
      <c r="T912" s="26">
        <v>41.906104535700003</v>
      </c>
      <c r="U912" s="27">
        <v>-106.49093449</v>
      </c>
      <c r="V912" s="141">
        <v>22</v>
      </c>
      <c r="W912" s="141">
        <v>81</v>
      </c>
      <c r="X912" s="142">
        <v>2</v>
      </c>
      <c r="Y912" s="143"/>
      <c r="Z912" s="135" t="s">
        <v>8</v>
      </c>
      <c r="AA912" s="87" t="s">
        <v>3206</v>
      </c>
      <c r="AB912" s="135" t="s">
        <v>80</v>
      </c>
      <c r="AC912" s="135"/>
      <c r="AD912" s="124" t="s">
        <v>2701</v>
      </c>
      <c r="AE912" s="125" t="s">
        <v>2702</v>
      </c>
      <c r="AF912" s="7" t="s">
        <v>1882</v>
      </c>
      <c r="AG912" s="2">
        <v>8</v>
      </c>
      <c r="AH912" s="6" t="s">
        <v>26</v>
      </c>
      <c r="AI912" s="6" t="s">
        <v>1515</v>
      </c>
      <c r="AJ912" s="78"/>
      <c r="AO912" s="91" t="s">
        <v>2528</v>
      </c>
      <c r="AQ912" s="141"/>
      <c r="AR912" s="107" t="s">
        <v>2570</v>
      </c>
      <c r="AS912" s="7" t="s">
        <v>1862</v>
      </c>
      <c r="AT912" s="7" t="s">
        <v>1862</v>
      </c>
      <c r="AU912" s="76">
        <v>1961</v>
      </c>
      <c r="AV912" s="76">
        <v>1977</v>
      </c>
      <c r="AW912" s="76"/>
      <c r="AX912" s="76"/>
      <c r="AY912" s="76"/>
      <c r="AZ912" s="76"/>
      <c r="BA912" s="76">
        <v>1977</v>
      </c>
      <c r="BE912" s="186"/>
      <c r="BG912" s="78"/>
      <c r="BJ912" s="78"/>
      <c r="BN912" s="135" t="s">
        <v>801</v>
      </c>
      <c r="BO912" s="139"/>
      <c r="BR912" s="17"/>
      <c r="BU912" s="77">
        <v>10576</v>
      </c>
      <c r="BV912" s="77">
        <v>5.9</v>
      </c>
      <c r="BW912" s="77">
        <v>12.4</v>
      </c>
      <c r="BX912" s="77">
        <v>1</v>
      </c>
      <c r="BY912" s="77">
        <v>34.4</v>
      </c>
      <c r="BZ912" s="77">
        <v>47.3</v>
      </c>
      <c r="CA912" s="77"/>
      <c r="CB912" s="78"/>
    </row>
    <row r="913" spans="1:80" x14ac:dyDescent="0.25">
      <c r="A913" s="96">
        <f t="shared" si="54"/>
        <v>907</v>
      </c>
      <c r="B913" s="134" t="s">
        <v>1881</v>
      </c>
      <c r="D913" s="134" t="s">
        <v>2697</v>
      </c>
      <c r="E913" s="134" t="s">
        <v>2726</v>
      </c>
      <c r="F913" s="1">
        <f>F911+1</f>
        <v>580</v>
      </c>
      <c r="G913" s="86">
        <v>42991</v>
      </c>
      <c r="H913" s="87" t="s">
        <v>2698</v>
      </c>
      <c r="I913" s="134"/>
      <c r="J913" s="134" t="s">
        <v>26</v>
      </c>
      <c r="K913" s="134" t="s">
        <v>27</v>
      </c>
      <c r="L913" s="131" t="s">
        <v>2570</v>
      </c>
      <c r="N913" s="107"/>
      <c r="P913" s="87" t="str">
        <f>IF(COUNTIF(L913:O913,"=*")&gt;1,"Multiple", IF(L913="P","Surface",IF(M913="P", "Underground",IF(N913="P", "Placer", IF(O913="P", "Solution","")))))</f>
        <v>Surface</v>
      </c>
      <c r="Q913" s="95" t="s">
        <v>3181</v>
      </c>
      <c r="R913" s="93" t="s">
        <v>2570</v>
      </c>
      <c r="S913" s="33"/>
      <c r="T913" s="12">
        <v>41.906104535700003</v>
      </c>
      <c r="U913" s="13">
        <v>-106.49093449</v>
      </c>
      <c r="V913" s="136">
        <v>22</v>
      </c>
      <c r="W913" s="136">
        <v>81</v>
      </c>
      <c r="X913" s="137">
        <v>2</v>
      </c>
      <c r="Y913" s="138"/>
      <c r="Z913" s="134" t="s">
        <v>8</v>
      </c>
      <c r="AA913" s="87" t="s">
        <v>3206</v>
      </c>
      <c r="AB913" s="134" t="s">
        <v>80</v>
      </c>
      <c r="AC913" s="134"/>
      <c r="AD913" s="124" t="s">
        <v>2701</v>
      </c>
      <c r="AE913" s="125" t="s">
        <v>2702</v>
      </c>
      <c r="AF913" s="6" t="s">
        <v>1884</v>
      </c>
      <c r="AH913" s="6" t="s">
        <v>26</v>
      </c>
      <c r="AI913" s="6" t="s">
        <v>1515</v>
      </c>
      <c r="AJ913" s="107"/>
      <c r="AO913" s="88" t="s">
        <v>2528</v>
      </c>
      <c r="AQ913" s="136"/>
      <c r="AR913" s="107" t="s">
        <v>2570</v>
      </c>
      <c r="AS913" s="6" t="s">
        <v>1862</v>
      </c>
      <c r="AT913" s="6" t="s">
        <v>1862</v>
      </c>
      <c r="AU913" s="76">
        <v>1961</v>
      </c>
      <c r="AV913" s="76">
        <v>1977</v>
      </c>
      <c r="BA913" s="76">
        <v>1977</v>
      </c>
      <c r="BE913" s="184"/>
      <c r="BG913" s="107"/>
      <c r="BJ913" s="107"/>
      <c r="BN913" s="134" t="s">
        <v>801</v>
      </c>
      <c r="BO913" s="131"/>
      <c r="BR913" s="15" t="s">
        <v>1885</v>
      </c>
      <c r="BU913" s="76"/>
      <c r="BV913" s="76"/>
      <c r="BW913" s="76"/>
      <c r="BX913" s="76"/>
      <c r="BY913" s="76"/>
      <c r="BZ913" s="76"/>
      <c r="CA913" s="76"/>
      <c r="CB913" s="107"/>
    </row>
    <row r="914" spans="1:80" x14ac:dyDescent="0.25">
      <c r="A914" s="96">
        <f t="shared" si="54"/>
        <v>908</v>
      </c>
      <c r="B914" s="134" t="s">
        <v>1886</v>
      </c>
      <c r="D914" s="134" t="s">
        <v>2697</v>
      </c>
      <c r="E914" s="134" t="s">
        <v>2726</v>
      </c>
      <c r="F914" s="1">
        <f t="shared" si="53"/>
        <v>581</v>
      </c>
      <c r="G914" s="86">
        <v>42991</v>
      </c>
      <c r="H914" s="87" t="s">
        <v>2698</v>
      </c>
      <c r="I914" s="134"/>
      <c r="J914" s="134" t="s">
        <v>26</v>
      </c>
      <c r="K914" s="134" t="s">
        <v>27</v>
      </c>
      <c r="L914" s="131" t="s">
        <v>2570</v>
      </c>
      <c r="N914" s="107"/>
      <c r="P914" s="87" t="str">
        <f>IF(COUNTIF(L914:O914,"=*")&gt;1,"Multiple", IF(L914="P","Surface",IF(M914="P", "Underground",IF(N914="P", "Placer", IF(O914="P", "Solution","")))))</f>
        <v>Surface</v>
      </c>
      <c r="Q914" s="95" t="s">
        <v>3181</v>
      </c>
      <c r="R914" s="93" t="s">
        <v>2570</v>
      </c>
      <c r="S914" s="33"/>
      <c r="T914" s="12">
        <v>41.934918331900001</v>
      </c>
      <c r="U914" s="13">
        <v>-106.529619023</v>
      </c>
      <c r="V914" s="136">
        <v>23</v>
      </c>
      <c r="W914" s="136">
        <v>81</v>
      </c>
      <c r="X914" s="137">
        <v>28</v>
      </c>
      <c r="Y914" s="138"/>
      <c r="Z914" s="134" t="s">
        <v>8</v>
      </c>
      <c r="AA914" s="87" t="s">
        <v>3206</v>
      </c>
      <c r="AB914" s="134" t="s">
        <v>80</v>
      </c>
      <c r="AC914" s="134"/>
      <c r="AD914" s="124" t="s">
        <v>2701</v>
      </c>
      <c r="AE914" s="125" t="s">
        <v>2702</v>
      </c>
      <c r="AF914" s="6" t="s">
        <v>1884</v>
      </c>
      <c r="AG914" s="1">
        <v>18</v>
      </c>
      <c r="AH914" s="6" t="s">
        <v>26</v>
      </c>
      <c r="AI914" s="6" t="s">
        <v>1515</v>
      </c>
      <c r="AJ914" s="107"/>
      <c r="AO914" s="88" t="s">
        <v>2528</v>
      </c>
      <c r="AQ914" s="136"/>
      <c r="AR914" s="107" t="s">
        <v>2570</v>
      </c>
      <c r="AS914" s="6" t="s">
        <v>1862</v>
      </c>
      <c r="AT914" s="6" t="s">
        <v>1862</v>
      </c>
      <c r="AU914" s="76">
        <v>1961</v>
      </c>
      <c r="AV914" s="76">
        <v>1977</v>
      </c>
      <c r="BA914" s="76">
        <v>1977</v>
      </c>
      <c r="BE914" s="184"/>
      <c r="BG914" s="107"/>
      <c r="BJ914" s="107"/>
      <c r="BN914" s="134" t="s">
        <v>801</v>
      </c>
      <c r="BO914" s="131"/>
      <c r="BR914" s="15" t="s">
        <v>1887</v>
      </c>
      <c r="BU914" s="76"/>
      <c r="BV914" s="76"/>
      <c r="BW914" s="76"/>
      <c r="BX914" s="76"/>
      <c r="BY914" s="76"/>
      <c r="BZ914" s="76"/>
      <c r="CA914" s="76"/>
      <c r="CB914" s="107"/>
    </row>
    <row r="915" spans="1:80" s="2" customFormat="1" x14ac:dyDescent="0.25">
      <c r="A915" s="96">
        <f t="shared" si="54"/>
        <v>909</v>
      </c>
      <c r="B915" s="135" t="s">
        <v>1886</v>
      </c>
      <c r="C915" s="77" t="s">
        <v>2460</v>
      </c>
      <c r="D915" s="92" t="s">
        <v>2575</v>
      </c>
      <c r="E915" s="135"/>
      <c r="F915" s="2">
        <v>581</v>
      </c>
      <c r="G915" s="89">
        <v>42991</v>
      </c>
      <c r="H915" s="79" t="s">
        <v>2698</v>
      </c>
      <c r="I915" s="135"/>
      <c r="J915" s="135" t="s">
        <v>26</v>
      </c>
      <c r="K915" s="135" t="s">
        <v>27</v>
      </c>
      <c r="L915" s="139"/>
      <c r="M915" s="77"/>
      <c r="N915" s="78"/>
      <c r="P915" s="79" t="str">
        <f>IF(COUNTIF(L915:O915,"=*")&gt;1,"Multiple", IF(L915="P","Surface",IF(M915="P", "Underground",IF(N915="P", "Placer", IF(O915="P", "Solution","")))))</f>
        <v/>
      </c>
      <c r="Q915" s="95" t="s">
        <v>2486</v>
      </c>
      <c r="R915" s="90" t="s">
        <v>2570</v>
      </c>
      <c r="S915" s="34"/>
      <c r="T915" s="26">
        <v>41.934918331900001</v>
      </c>
      <c r="U915" s="27">
        <v>-106.529619023</v>
      </c>
      <c r="V915" s="141">
        <v>23</v>
      </c>
      <c r="W915" s="141">
        <v>81</v>
      </c>
      <c r="X915" s="142">
        <v>28</v>
      </c>
      <c r="Y915" s="143"/>
      <c r="Z915" s="135" t="s">
        <v>8</v>
      </c>
      <c r="AA915" s="87" t="s">
        <v>3206</v>
      </c>
      <c r="AB915" s="135" t="s">
        <v>80</v>
      </c>
      <c r="AC915" s="135"/>
      <c r="AD915" s="124" t="s">
        <v>2701</v>
      </c>
      <c r="AE915" s="125" t="s">
        <v>2702</v>
      </c>
      <c r="AF915" s="7" t="s">
        <v>1884</v>
      </c>
      <c r="AG915" s="2">
        <v>18</v>
      </c>
      <c r="AH915" s="6" t="s">
        <v>26</v>
      </c>
      <c r="AI915" s="6" t="s">
        <v>1515</v>
      </c>
      <c r="AJ915" s="78"/>
      <c r="AO915" s="91" t="s">
        <v>2528</v>
      </c>
      <c r="AQ915" s="141"/>
      <c r="AR915" s="107" t="s">
        <v>2570</v>
      </c>
      <c r="AS915" s="7" t="s">
        <v>1862</v>
      </c>
      <c r="AT915" s="7" t="s">
        <v>1862</v>
      </c>
      <c r="AU915" s="76">
        <v>1961</v>
      </c>
      <c r="AV915" s="76">
        <v>1977</v>
      </c>
      <c r="AW915" s="76"/>
      <c r="AX915" s="76"/>
      <c r="AY915" s="76"/>
      <c r="AZ915" s="76"/>
      <c r="BA915" s="76">
        <v>1977</v>
      </c>
      <c r="BE915" s="186"/>
      <c r="BG915" s="78"/>
      <c r="BJ915" s="78"/>
      <c r="BN915" s="135" t="s">
        <v>801</v>
      </c>
      <c r="BO915" s="139"/>
      <c r="BR915" s="17" t="s">
        <v>1887</v>
      </c>
      <c r="BU915" s="77">
        <v>10450</v>
      </c>
      <c r="BV915" s="77">
        <v>8.2100000000000009</v>
      </c>
      <c r="BW915" s="77">
        <v>14.2</v>
      </c>
      <c r="BX915" s="77">
        <v>0.88</v>
      </c>
      <c r="BY915" s="77">
        <v>35.03</v>
      </c>
      <c r="BZ915" s="77">
        <v>42.56</v>
      </c>
      <c r="CA915" s="77" t="s">
        <v>888</v>
      </c>
      <c r="CB915" s="78"/>
    </row>
    <row r="916" spans="1:80" x14ac:dyDescent="0.25">
      <c r="A916" s="96">
        <f t="shared" si="54"/>
        <v>910</v>
      </c>
      <c r="B916" s="134" t="s">
        <v>571</v>
      </c>
      <c r="D916" s="134" t="s">
        <v>2697</v>
      </c>
      <c r="E916" s="134" t="s">
        <v>2726</v>
      </c>
      <c r="F916" s="1">
        <f>F914+1</f>
        <v>582</v>
      </c>
      <c r="G916" s="86">
        <v>42991</v>
      </c>
      <c r="H916" s="87" t="s">
        <v>2698</v>
      </c>
      <c r="I916" s="134" t="s">
        <v>1888</v>
      </c>
      <c r="J916" s="134" t="s">
        <v>111</v>
      </c>
      <c r="K916" s="134" t="s">
        <v>7</v>
      </c>
      <c r="L916" s="87"/>
      <c r="M916" s="131" t="s">
        <v>2570</v>
      </c>
      <c r="N916" s="107"/>
      <c r="P916" s="87" t="str">
        <f>IF(COUNTIF(L916:O916,"=*")&gt;1,"Multiple", IF(L916="P","Surface",IF(M916="P", "Underground",IF(N916="P", "Placer", IF(O916="P", "Solution","")))))</f>
        <v>Underground</v>
      </c>
      <c r="Q916" s="95" t="s">
        <v>11</v>
      </c>
      <c r="R916" s="93" t="s">
        <v>2570</v>
      </c>
      <c r="S916" s="33"/>
      <c r="T916" s="12">
        <v>42.859108718400002</v>
      </c>
      <c r="U916" s="13">
        <v>-110.57729400700001</v>
      </c>
      <c r="V916" s="144">
        <v>33</v>
      </c>
      <c r="W916" s="144">
        <v>115</v>
      </c>
      <c r="X916" s="137">
        <v>4</v>
      </c>
      <c r="Y916" s="138"/>
      <c r="Z916" s="134" t="s">
        <v>110</v>
      </c>
      <c r="AA916" s="87" t="s">
        <v>3205</v>
      </c>
      <c r="AB916" s="134" t="s">
        <v>22</v>
      </c>
      <c r="AC916" s="134" t="s">
        <v>7</v>
      </c>
      <c r="AD916" s="124" t="s">
        <v>2701</v>
      </c>
      <c r="AE916" s="125" t="s">
        <v>2702</v>
      </c>
      <c r="AF916" s="6" t="s">
        <v>188</v>
      </c>
      <c r="AG916" s="1" t="s">
        <v>807</v>
      </c>
      <c r="AH916" s="6" t="s">
        <v>188</v>
      </c>
      <c r="AI916" s="6" t="s">
        <v>1856</v>
      </c>
      <c r="AJ916" s="107"/>
      <c r="AO916" s="88" t="s">
        <v>2528</v>
      </c>
      <c r="AQ916" s="136"/>
      <c r="AR916" s="107" t="s">
        <v>2570</v>
      </c>
      <c r="BE916" s="184"/>
      <c r="BG916" s="107"/>
      <c r="BJ916" s="107"/>
      <c r="BO916" s="131" t="s">
        <v>2866</v>
      </c>
      <c r="BR916" s="1" t="s">
        <v>807</v>
      </c>
      <c r="BU916" s="76"/>
      <c r="BV916" s="76"/>
      <c r="BW916" s="76"/>
      <c r="BX916" s="76"/>
      <c r="BY916" s="76"/>
      <c r="BZ916" s="76"/>
      <c r="CA916" s="76" t="s">
        <v>838</v>
      </c>
      <c r="CB916" s="107"/>
    </row>
    <row r="917" spans="1:80" x14ac:dyDescent="0.25">
      <c r="A917" s="96">
        <f t="shared" si="54"/>
        <v>911</v>
      </c>
      <c r="B917" s="134" t="s">
        <v>1889</v>
      </c>
      <c r="D917" s="134" t="s">
        <v>2697</v>
      </c>
      <c r="E917" s="134" t="s">
        <v>2726</v>
      </c>
      <c r="F917" s="1">
        <f t="shared" si="53"/>
        <v>583</v>
      </c>
      <c r="G917" s="86">
        <v>42991</v>
      </c>
      <c r="H917" s="87" t="s">
        <v>2698</v>
      </c>
      <c r="I917" s="134"/>
      <c r="J917" s="134" t="s">
        <v>26</v>
      </c>
      <c r="K917" s="134" t="s">
        <v>27</v>
      </c>
      <c r="L917" s="131" t="s">
        <v>2570</v>
      </c>
      <c r="N917" s="107"/>
      <c r="P917" s="87" t="str">
        <f>IF(COUNTIF(L917:O917,"=*")&gt;1,"Multiple", IF(L917="P","Surface",IF(M917="P", "Underground",IF(N917="P", "Placer", IF(O917="P", "Solution","")))))</f>
        <v>Surface</v>
      </c>
      <c r="Q917" s="95" t="s">
        <v>3181</v>
      </c>
      <c r="R917" s="93" t="s">
        <v>2570</v>
      </c>
      <c r="S917" s="33"/>
      <c r="T917" s="12">
        <v>41.920399459099997</v>
      </c>
      <c r="U917" s="13">
        <v>-106.47158617700001</v>
      </c>
      <c r="V917" s="136">
        <v>23</v>
      </c>
      <c r="W917" s="136">
        <v>81</v>
      </c>
      <c r="X917" s="137">
        <v>36</v>
      </c>
      <c r="Y917" s="138"/>
      <c r="Z917" s="134" t="s">
        <v>8</v>
      </c>
      <c r="AA917" s="87" t="s">
        <v>3206</v>
      </c>
      <c r="AB917" s="134" t="s">
        <v>80</v>
      </c>
      <c r="AC917" s="134"/>
      <c r="AD917" s="124" t="s">
        <v>2701</v>
      </c>
      <c r="AE917" s="125" t="s">
        <v>2702</v>
      </c>
      <c r="AF917" s="6" t="s">
        <v>1884</v>
      </c>
      <c r="AG917" s="1">
        <v>8</v>
      </c>
      <c r="AH917" s="6" t="s">
        <v>26</v>
      </c>
      <c r="AI917" s="6" t="s">
        <v>1515</v>
      </c>
      <c r="AJ917" s="107"/>
      <c r="AO917" s="88" t="s">
        <v>2528</v>
      </c>
      <c r="AQ917" s="136"/>
      <c r="AR917" s="107" t="s">
        <v>2570</v>
      </c>
      <c r="AS917" s="6" t="s">
        <v>1862</v>
      </c>
      <c r="AT917" s="6" t="s">
        <v>1862</v>
      </c>
      <c r="AU917" s="76">
        <v>1961</v>
      </c>
      <c r="AV917" s="76">
        <v>1977</v>
      </c>
      <c r="BA917" s="76">
        <v>1977</v>
      </c>
      <c r="BE917" s="184"/>
      <c r="BG917" s="107"/>
      <c r="BJ917" s="107"/>
      <c r="BN917" s="134" t="s">
        <v>801</v>
      </c>
      <c r="BO917" s="131"/>
      <c r="BR917" s="15" t="s">
        <v>1887</v>
      </c>
      <c r="BU917" s="76"/>
      <c r="BV917" s="76"/>
      <c r="BW917" s="76"/>
      <c r="BX917" s="76"/>
      <c r="BY917" s="76"/>
      <c r="BZ917" s="76"/>
      <c r="CA917" s="76"/>
      <c r="CB917" s="107"/>
    </row>
    <row r="918" spans="1:80" s="2" customFormat="1" x14ac:dyDescent="0.25">
      <c r="A918" s="96">
        <f t="shared" si="54"/>
        <v>912</v>
      </c>
      <c r="B918" s="135" t="s">
        <v>1889</v>
      </c>
      <c r="C918" s="77" t="s">
        <v>2460</v>
      </c>
      <c r="D918" s="92" t="s">
        <v>2575</v>
      </c>
      <c r="E918" s="135"/>
      <c r="F918" s="2">
        <v>583</v>
      </c>
      <c r="G918" s="89">
        <v>42991</v>
      </c>
      <c r="H918" s="79" t="s">
        <v>2698</v>
      </c>
      <c r="I918" s="135"/>
      <c r="J918" s="135" t="s">
        <v>26</v>
      </c>
      <c r="K918" s="135" t="s">
        <v>27</v>
      </c>
      <c r="L918" s="139"/>
      <c r="M918" s="77"/>
      <c r="N918" s="78"/>
      <c r="P918" s="79" t="str">
        <f>IF(COUNTIF(L918:O918,"=*")&gt;1,"Multiple", IF(L918="P","Surface",IF(M918="P", "Underground",IF(N918="P", "Placer", IF(O918="P", "Solution","")))))</f>
        <v/>
      </c>
      <c r="Q918" s="95" t="s">
        <v>2486</v>
      </c>
      <c r="R918" s="90" t="s">
        <v>2570</v>
      </c>
      <c r="S918" s="34"/>
      <c r="T918" s="26">
        <v>41.920399459099997</v>
      </c>
      <c r="U918" s="27">
        <v>-106.47158617700001</v>
      </c>
      <c r="V918" s="141">
        <v>23</v>
      </c>
      <c r="W918" s="141">
        <v>81</v>
      </c>
      <c r="X918" s="142">
        <v>36</v>
      </c>
      <c r="Y918" s="143"/>
      <c r="Z918" s="135" t="s">
        <v>8</v>
      </c>
      <c r="AA918" s="87" t="s">
        <v>3206</v>
      </c>
      <c r="AB918" s="135" t="s">
        <v>80</v>
      </c>
      <c r="AC918" s="135"/>
      <c r="AD918" s="124" t="s">
        <v>2701</v>
      </c>
      <c r="AE918" s="125" t="s">
        <v>2702</v>
      </c>
      <c r="AF918" s="7" t="s">
        <v>1884</v>
      </c>
      <c r="AG918" s="2">
        <v>8</v>
      </c>
      <c r="AH918" s="6" t="s">
        <v>26</v>
      </c>
      <c r="AI918" s="6" t="s">
        <v>1515</v>
      </c>
      <c r="AJ918" s="78"/>
      <c r="AO918" s="91" t="s">
        <v>2528</v>
      </c>
      <c r="AQ918" s="141"/>
      <c r="AR918" s="107" t="s">
        <v>2570</v>
      </c>
      <c r="AS918" s="7" t="s">
        <v>1862</v>
      </c>
      <c r="AT918" s="7" t="s">
        <v>1862</v>
      </c>
      <c r="AU918" s="76">
        <v>1961</v>
      </c>
      <c r="AV918" s="76">
        <v>1977</v>
      </c>
      <c r="AW918" s="76"/>
      <c r="AX918" s="76"/>
      <c r="AY918" s="76"/>
      <c r="AZ918" s="76"/>
      <c r="BA918" s="76">
        <v>1977</v>
      </c>
      <c r="BE918" s="186"/>
      <c r="BG918" s="78"/>
      <c r="BJ918" s="78"/>
      <c r="BN918" s="135" t="s">
        <v>801</v>
      </c>
      <c r="BO918" s="139"/>
      <c r="BR918" s="17" t="s">
        <v>1887</v>
      </c>
      <c r="BU918" s="77">
        <v>10186</v>
      </c>
      <c r="BV918" s="77">
        <v>7.2</v>
      </c>
      <c r="BW918" s="77">
        <v>14</v>
      </c>
      <c r="BX918" s="77">
        <v>1.77</v>
      </c>
      <c r="BY918" s="77">
        <v>35.1</v>
      </c>
      <c r="BZ918" s="77">
        <v>43.7</v>
      </c>
      <c r="CA918" s="77"/>
      <c r="CB918" s="78"/>
    </row>
    <row r="919" spans="1:80" x14ac:dyDescent="0.25">
      <c r="A919" s="96">
        <f t="shared" si="54"/>
        <v>913</v>
      </c>
      <c r="B919" s="134" t="s">
        <v>572</v>
      </c>
      <c r="D919" s="134" t="s">
        <v>2697</v>
      </c>
      <c r="E919" s="134" t="s">
        <v>2726</v>
      </c>
      <c r="F919" s="1">
        <f>F917+1</f>
        <v>584</v>
      </c>
      <c r="G919" s="86">
        <v>42991</v>
      </c>
      <c r="H919" s="87" t="s">
        <v>2698</v>
      </c>
      <c r="I919" s="134" t="s">
        <v>502</v>
      </c>
      <c r="J919" s="134" t="s">
        <v>48</v>
      </c>
      <c r="K919" s="134" t="s">
        <v>24</v>
      </c>
      <c r="L919" s="131" t="s">
        <v>2570</v>
      </c>
      <c r="N919" s="107"/>
      <c r="P919" s="87" t="str">
        <f>IF(COUNTIF(L919:O919,"=*")&gt;1,"Multiple", IF(L919="P","Surface",IF(M919="P", "Underground",IF(N919="P", "Placer", IF(O919="P", "Solution","")))))</f>
        <v>Surface</v>
      </c>
      <c r="Q919" s="95" t="s">
        <v>3181</v>
      </c>
      <c r="R919" s="93" t="s">
        <v>2570</v>
      </c>
      <c r="S919" s="33"/>
      <c r="T919" s="12">
        <v>41.639365457899999</v>
      </c>
      <c r="U919" s="13">
        <v>-109.18368615200001</v>
      </c>
      <c r="V919" s="144">
        <v>19</v>
      </c>
      <c r="W919" s="144">
        <v>104</v>
      </c>
      <c r="X919" s="137">
        <v>7</v>
      </c>
      <c r="Y919" s="138"/>
      <c r="Z919" s="134" t="s">
        <v>23</v>
      </c>
      <c r="AA919" s="87" t="s">
        <v>3206</v>
      </c>
      <c r="AB919" s="134" t="s">
        <v>80</v>
      </c>
      <c r="AC919" s="134" t="s">
        <v>7</v>
      </c>
      <c r="AD919" s="124" t="s">
        <v>2701</v>
      </c>
      <c r="AE919" s="125" t="s">
        <v>2702</v>
      </c>
      <c r="AH919" s="6" t="s">
        <v>48</v>
      </c>
      <c r="AI919" s="6" t="s">
        <v>846</v>
      </c>
      <c r="AJ919" s="107"/>
      <c r="AO919" s="88" t="s">
        <v>2528</v>
      </c>
      <c r="AQ919" s="136"/>
      <c r="AR919" s="107" t="s">
        <v>2570</v>
      </c>
      <c r="AU919" s="76">
        <v>1969</v>
      </c>
      <c r="AV919" s="76">
        <v>1970</v>
      </c>
      <c r="BA919" s="76">
        <v>1970</v>
      </c>
      <c r="BE919" s="184">
        <v>107037</v>
      </c>
      <c r="BF919" s="97"/>
      <c r="BG919" s="107"/>
      <c r="BJ919" s="107"/>
      <c r="BM919" s="1" t="s">
        <v>2705</v>
      </c>
      <c r="BO919" s="131" t="s">
        <v>7</v>
      </c>
      <c r="BU919" s="76"/>
      <c r="BV919" s="76"/>
      <c r="BW919" s="76"/>
      <c r="BX919" s="76"/>
      <c r="BY919" s="76"/>
      <c r="BZ919" s="76"/>
      <c r="CA919" s="76"/>
      <c r="CB919" s="107"/>
    </row>
    <row r="920" spans="1:80" x14ac:dyDescent="0.25">
      <c r="A920" s="96">
        <f t="shared" si="54"/>
        <v>914</v>
      </c>
      <c r="B920" s="134" t="s">
        <v>573</v>
      </c>
      <c r="D920" s="134" t="s">
        <v>2697</v>
      </c>
      <c r="E920" s="134" t="s">
        <v>2726</v>
      </c>
      <c r="F920" s="1">
        <f t="shared" si="53"/>
        <v>585</v>
      </c>
      <c r="G920" s="86">
        <v>42991</v>
      </c>
      <c r="H920" s="87" t="s">
        <v>2698</v>
      </c>
      <c r="I920" s="134"/>
      <c r="J920" s="134" t="s">
        <v>48</v>
      </c>
      <c r="K920" s="134" t="s">
        <v>24</v>
      </c>
      <c r="L920" s="131" t="s">
        <v>2570</v>
      </c>
      <c r="N920" s="107"/>
      <c r="P920" s="87" t="str">
        <f>IF(COUNTIF(L920:O920,"=*")&gt;1,"Multiple", IF(L920="P","Surface",IF(M920="P", "Underground",IF(N920="P", "Placer", IF(O920="P", "Solution","")))))</f>
        <v>Surface</v>
      </c>
      <c r="Q920" s="95" t="s">
        <v>3181</v>
      </c>
      <c r="R920" s="93" t="s">
        <v>2570</v>
      </c>
      <c r="S920" s="33"/>
      <c r="T920" s="12">
        <v>41.653871118700003</v>
      </c>
      <c r="U920" s="13">
        <v>-109.183707265</v>
      </c>
      <c r="V920" s="144">
        <v>19</v>
      </c>
      <c r="W920" s="144">
        <v>104</v>
      </c>
      <c r="X920" s="137">
        <v>6</v>
      </c>
      <c r="Y920" s="138"/>
      <c r="Z920" s="134" t="s">
        <v>23</v>
      </c>
      <c r="AA920" s="87" t="s">
        <v>3206</v>
      </c>
      <c r="AB920" s="134" t="s">
        <v>80</v>
      </c>
      <c r="AC920" s="134" t="s">
        <v>7</v>
      </c>
      <c r="AD920" s="124" t="s">
        <v>2701</v>
      </c>
      <c r="AE920" s="125" t="s">
        <v>2702</v>
      </c>
      <c r="AF920" s="6" t="s">
        <v>807</v>
      </c>
      <c r="AH920" s="6" t="s">
        <v>48</v>
      </c>
      <c r="AI920" s="6" t="s">
        <v>846</v>
      </c>
      <c r="AJ920" s="107"/>
      <c r="AO920" s="88" t="s">
        <v>2528</v>
      </c>
      <c r="AQ920" s="136"/>
      <c r="AR920" s="107" t="s">
        <v>2570</v>
      </c>
      <c r="BE920" s="184"/>
      <c r="BG920" s="107"/>
      <c r="BJ920" s="107"/>
      <c r="BO920" s="131" t="s">
        <v>7</v>
      </c>
      <c r="BU920" s="76"/>
      <c r="BV920" s="76"/>
      <c r="BW920" s="76"/>
      <c r="BX920" s="76"/>
      <c r="BY920" s="76"/>
      <c r="BZ920" s="76"/>
      <c r="CA920" s="76"/>
      <c r="CB920" s="107"/>
    </row>
    <row r="921" spans="1:80" x14ac:dyDescent="0.25">
      <c r="A921" s="96">
        <f t="shared" si="54"/>
        <v>915</v>
      </c>
      <c r="B921" s="134" t="s">
        <v>574</v>
      </c>
      <c r="D921" s="134" t="s">
        <v>2697</v>
      </c>
      <c r="E921" s="134" t="s">
        <v>2726</v>
      </c>
      <c r="F921" s="1">
        <f t="shared" si="53"/>
        <v>586</v>
      </c>
      <c r="G921" s="86">
        <v>42991</v>
      </c>
      <c r="H921" s="87" t="s">
        <v>2698</v>
      </c>
      <c r="I921" s="134"/>
      <c r="J921" s="134" t="s">
        <v>48</v>
      </c>
      <c r="K921" s="134" t="s">
        <v>24</v>
      </c>
      <c r="L921" s="131" t="s">
        <v>2570</v>
      </c>
      <c r="N921" s="107"/>
      <c r="P921" s="87" t="str">
        <f>IF(COUNTIF(L921:O921,"=*")&gt;1,"Multiple", IF(L921="P","Surface",IF(M921="P", "Underground",IF(N921="P", "Placer", IF(O921="P", "Solution","")))))</f>
        <v>Surface</v>
      </c>
      <c r="Q921" s="95" t="s">
        <v>3181</v>
      </c>
      <c r="R921" s="93" t="s">
        <v>2570</v>
      </c>
      <c r="S921" s="33"/>
      <c r="T921" s="12">
        <v>41.653871118700003</v>
      </c>
      <c r="U921" s="13">
        <v>-109.183707265</v>
      </c>
      <c r="V921" s="144">
        <v>19</v>
      </c>
      <c r="W921" s="144">
        <v>104</v>
      </c>
      <c r="X921" s="137">
        <v>6</v>
      </c>
      <c r="Y921" s="138"/>
      <c r="Z921" s="134" t="s">
        <v>23</v>
      </c>
      <c r="AA921" s="87" t="s">
        <v>3206</v>
      </c>
      <c r="AB921" s="134" t="s">
        <v>80</v>
      </c>
      <c r="AC921" s="134" t="s">
        <v>7</v>
      </c>
      <c r="AD921" s="124" t="s">
        <v>2701</v>
      </c>
      <c r="AE921" s="125" t="s">
        <v>2702</v>
      </c>
      <c r="AH921" s="6" t="s">
        <v>48</v>
      </c>
      <c r="AI921" s="6" t="s">
        <v>846</v>
      </c>
      <c r="AJ921" s="107"/>
      <c r="AO921" s="88" t="s">
        <v>2528</v>
      </c>
      <c r="AQ921" s="136"/>
      <c r="AR921" s="107" t="s">
        <v>2570</v>
      </c>
      <c r="BE921" s="197"/>
      <c r="BG921" s="107"/>
      <c r="BJ921" s="107"/>
      <c r="BO921" s="131" t="s">
        <v>7</v>
      </c>
      <c r="BU921" s="76"/>
      <c r="BV921" s="76"/>
      <c r="BW921" s="76"/>
      <c r="BX921" s="76"/>
      <c r="BY921" s="76"/>
      <c r="BZ921" s="76"/>
      <c r="CA921" s="76"/>
      <c r="CB921" s="107"/>
    </row>
    <row r="922" spans="1:80" x14ac:dyDescent="0.25">
      <c r="A922" s="96">
        <f t="shared" si="54"/>
        <v>916</v>
      </c>
      <c r="B922" s="134" t="s">
        <v>575</v>
      </c>
      <c r="D922" s="134" t="s">
        <v>2697</v>
      </c>
      <c r="E922" s="134" t="s">
        <v>2726</v>
      </c>
      <c r="F922" s="1">
        <f t="shared" si="53"/>
        <v>587</v>
      </c>
      <c r="G922" s="86">
        <v>42991</v>
      </c>
      <c r="H922" s="87" t="s">
        <v>2698</v>
      </c>
      <c r="I922" s="134"/>
      <c r="J922" s="134" t="s">
        <v>48</v>
      </c>
      <c r="K922" s="134" t="s">
        <v>24</v>
      </c>
      <c r="L922" s="131" t="s">
        <v>2570</v>
      </c>
      <c r="N922" s="107"/>
      <c r="P922" s="87" t="str">
        <f>IF(COUNTIF(L922:O922,"=*")&gt;1,"Multiple", IF(L922="P","Surface",IF(M922="P", "Underground",IF(N922="P", "Placer", IF(O922="P", "Solution","")))))</f>
        <v>Surface</v>
      </c>
      <c r="Q922" s="95" t="s">
        <v>3181</v>
      </c>
      <c r="R922" s="93" t="s">
        <v>2570</v>
      </c>
      <c r="S922" s="33"/>
      <c r="T922" s="12">
        <v>41.653898689499997</v>
      </c>
      <c r="U922" s="13">
        <v>-109.164805831</v>
      </c>
      <c r="V922" s="144">
        <v>19</v>
      </c>
      <c r="W922" s="144">
        <v>104</v>
      </c>
      <c r="X922" s="137">
        <v>5</v>
      </c>
      <c r="Y922" s="138"/>
      <c r="Z922" s="134" t="s">
        <v>23</v>
      </c>
      <c r="AA922" s="87" t="s">
        <v>3206</v>
      </c>
      <c r="AB922" s="134" t="s">
        <v>80</v>
      </c>
      <c r="AC922" s="134" t="s">
        <v>7</v>
      </c>
      <c r="AD922" s="124" t="s">
        <v>2701</v>
      </c>
      <c r="AE922" s="125" t="s">
        <v>2702</v>
      </c>
      <c r="AH922" s="6" t="s">
        <v>48</v>
      </c>
      <c r="AI922" s="6" t="s">
        <v>846</v>
      </c>
      <c r="AJ922" s="107"/>
      <c r="AO922" s="88" t="s">
        <v>2528</v>
      </c>
      <c r="AQ922" s="136"/>
      <c r="AR922" s="107" t="s">
        <v>2570</v>
      </c>
      <c r="BE922" s="184"/>
      <c r="BG922" s="107"/>
      <c r="BJ922" s="107"/>
      <c r="BO922" s="131" t="s">
        <v>7</v>
      </c>
      <c r="BU922" s="76"/>
      <c r="BV922" s="76"/>
      <c r="BW922" s="76"/>
      <c r="BX922" s="76"/>
      <c r="BY922" s="76"/>
      <c r="BZ922" s="76"/>
      <c r="CA922" s="76"/>
      <c r="CB922" s="107"/>
    </row>
    <row r="923" spans="1:80" ht="45" x14ac:dyDescent="0.25">
      <c r="A923" s="96">
        <f t="shared" si="54"/>
        <v>917</v>
      </c>
      <c r="B923" s="134" t="s">
        <v>1890</v>
      </c>
      <c r="D923" s="134" t="s">
        <v>2697</v>
      </c>
      <c r="E923" s="134" t="s">
        <v>2726</v>
      </c>
      <c r="F923" s="1">
        <f t="shared" si="53"/>
        <v>588</v>
      </c>
      <c r="G923" s="86">
        <v>42991</v>
      </c>
      <c r="H923" s="87" t="s">
        <v>2698</v>
      </c>
      <c r="I923" s="134" t="s">
        <v>1891</v>
      </c>
      <c r="J923" s="134" t="s">
        <v>1741</v>
      </c>
      <c r="K923" s="134" t="s">
        <v>9</v>
      </c>
      <c r="L923" s="131" t="s">
        <v>2570</v>
      </c>
      <c r="N923" s="107"/>
      <c r="P923" s="87" t="str">
        <f>IF(COUNTIF(L923:O923,"=*")&gt;1,"Multiple", IF(L923="P","Surface",IF(M923="P", "Underground",IF(N923="P", "Placer", IF(O923="P", "Solution","")))))</f>
        <v>Surface</v>
      </c>
      <c r="Q923" s="95" t="s">
        <v>3181</v>
      </c>
      <c r="R923" s="93" t="s">
        <v>2570</v>
      </c>
      <c r="S923" s="33"/>
      <c r="T923" s="12">
        <v>41.7475593809</v>
      </c>
      <c r="U923" s="13">
        <v>-106.431290295</v>
      </c>
      <c r="V923" s="136">
        <v>21</v>
      </c>
      <c r="W923" s="136">
        <v>80</v>
      </c>
      <c r="X923" s="137">
        <v>32</v>
      </c>
      <c r="Y923" s="138"/>
      <c r="Z923" s="134" t="s">
        <v>8</v>
      </c>
      <c r="AA923" s="87" t="s">
        <v>3205</v>
      </c>
      <c r="AB923" s="134"/>
      <c r="AC923" s="134"/>
      <c r="AD923" s="124" t="s">
        <v>2701</v>
      </c>
      <c r="AE923" s="125" t="s">
        <v>2702</v>
      </c>
      <c r="AH923" s="6" t="s">
        <v>26</v>
      </c>
      <c r="AI923" s="6" t="s">
        <v>1515</v>
      </c>
      <c r="AJ923" s="107"/>
      <c r="AO923" s="88" t="s">
        <v>2528</v>
      </c>
      <c r="AQ923" s="136"/>
      <c r="AR923" s="107" t="s">
        <v>2570</v>
      </c>
      <c r="BE923" s="184"/>
      <c r="BG923" s="107"/>
      <c r="BJ923" s="107"/>
      <c r="BN923" s="6" t="s">
        <v>2371</v>
      </c>
      <c r="BO923" s="131" t="s">
        <v>2782</v>
      </c>
      <c r="BU923" s="76"/>
      <c r="BV923" s="76"/>
      <c r="BW923" s="76"/>
      <c r="BX923" s="76"/>
      <c r="BY923" s="76"/>
      <c r="BZ923" s="76"/>
      <c r="CA923" s="76"/>
      <c r="CB923" s="107"/>
    </row>
    <row r="924" spans="1:80" x14ac:dyDescent="0.25">
      <c r="A924" s="96">
        <f t="shared" si="54"/>
        <v>918</v>
      </c>
      <c r="B924" s="134" t="s">
        <v>576</v>
      </c>
      <c r="D924" s="134" t="s">
        <v>2697</v>
      </c>
      <c r="E924" s="134" t="s">
        <v>2726</v>
      </c>
      <c r="F924" s="1">
        <f t="shared" si="53"/>
        <v>589</v>
      </c>
      <c r="G924" s="86">
        <v>42991</v>
      </c>
      <c r="H924" s="87" t="s">
        <v>2698</v>
      </c>
      <c r="I924" s="134"/>
      <c r="J924" s="134" t="s">
        <v>48</v>
      </c>
      <c r="K924" s="134" t="s">
        <v>24</v>
      </c>
      <c r="L924" s="131" t="s">
        <v>2570</v>
      </c>
      <c r="N924" s="107"/>
      <c r="P924" s="87" t="str">
        <f>IF(COUNTIF(L924:O924,"=*")&gt;1,"Multiple", IF(L924="P","Surface",IF(M924="P", "Underground",IF(N924="P", "Placer", IF(O924="P", "Solution","")))))</f>
        <v>Surface</v>
      </c>
      <c r="Q924" s="95" t="s">
        <v>3181</v>
      </c>
      <c r="R924" s="93" t="s">
        <v>2570</v>
      </c>
      <c r="S924" s="33"/>
      <c r="T924" s="12">
        <v>41.610534726099999</v>
      </c>
      <c r="U924" s="13">
        <v>-109.203006825</v>
      </c>
      <c r="V924" s="144">
        <v>19</v>
      </c>
      <c r="W924" s="144">
        <v>105</v>
      </c>
      <c r="X924" s="137">
        <v>24</v>
      </c>
      <c r="Y924" s="138"/>
      <c r="Z924" s="134" t="s">
        <v>23</v>
      </c>
      <c r="AA924" s="87" t="s">
        <v>3205</v>
      </c>
      <c r="AB924" s="134" t="s">
        <v>80</v>
      </c>
      <c r="AC924" s="134" t="s">
        <v>7</v>
      </c>
      <c r="AD924" s="124" t="s">
        <v>2701</v>
      </c>
      <c r="AE924" s="125" t="s">
        <v>2702</v>
      </c>
      <c r="AF924" s="6" t="s">
        <v>1684</v>
      </c>
      <c r="AH924" s="6" t="s">
        <v>48</v>
      </c>
      <c r="AI924" s="6" t="s">
        <v>846</v>
      </c>
      <c r="AJ924" s="107"/>
      <c r="AO924" s="88" t="s">
        <v>2528</v>
      </c>
      <c r="AQ924" s="136"/>
      <c r="AR924" s="107" t="s">
        <v>2570</v>
      </c>
      <c r="AS924" s="6" t="s">
        <v>1892</v>
      </c>
      <c r="AT924" s="6" t="s">
        <v>1892</v>
      </c>
      <c r="AU924" s="76">
        <v>1971</v>
      </c>
      <c r="AV924" s="76">
        <v>1971</v>
      </c>
      <c r="BA924" s="76">
        <v>1971</v>
      </c>
      <c r="BE924" s="184">
        <v>106987</v>
      </c>
      <c r="BF924" s="97"/>
      <c r="BG924" s="107"/>
      <c r="BJ924" s="107"/>
      <c r="BM924" s="1" t="s">
        <v>2705</v>
      </c>
      <c r="BO924" s="131" t="s">
        <v>2714</v>
      </c>
      <c r="BU924" s="76"/>
      <c r="BV924" s="76"/>
      <c r="BW924" s="76"/>
      <c r="BX924" s="76"/>
      <c r="BY924" s="76"/>
      <c r="BZ924" s="76"/>
      <c r="CA924" s="76"/>
      <c r="CB924" s="107"/>
    </row>
    <row r="925" spans="1:80" x14ac:dyDescent="0.25">
      <c r="A925" s="96">
        <f t="shared" si="54"/>
        <v>919</v>
      </c>
      <c r="B925" s="134" t="s">
        <v>577</v>
      </c>
      <c r="D925" s="134" t="s">
        <v>2697</v>
      </c>
      <c r="E925" s="134" t="s">
        <v>2726</v>
      </c>
      <c r="F925" s="1">
        <f t="shared" si="53"/>
        <v>590</v>
      </c>
      <c r="G925" s="86">
        <v>42991</v>
      </c>
      <c r="H925" s="87" t="s">
        <v>2698</v>
      </c>
      <c r="I925" s="134"/>
      <c r="J925" s="134" t="s">
        <v>7</v>
      </c>
      <c r="K925" s="134" t="s">
        <v>7</v>
      </c>
      <c r="L925" s="87"/>
      <c r="M925" s="131" t="s">
        <v>2570</v>
      </c>
      <c r="N925" s="107"/>
      <c r="P925" s="87" t="str">
        <f>IF(COUNTIF(L925:O925,"=*")&gt;1,"Multiple", IF(L925="P","Surface",IF(M925="P", "Underground",IF(N925="P", "Placer", IF(O925="P", "Solution","")))))</f>
        <v>Underground</v>
      </c>
      <c r="Q925" s="95" t="s">
        <v>2768</v>
      </c>
      <c r="R925" s="93" t="s">
        <v>2570</v>
      </c>
      <c r="S925" s="33"/>
      <c r="T925" s="12">
        <v>43.077511688599998</v>
      </c>
      <c r="U925" s="13">
        <v>-109.89027831</v>
      </c>
      <c r="V925" s="144">
        <v>36</v>
      </c>
      <c r="W925" s="144">
        <v>109</v>
      </c>
      <c r="X925" s="137">
        <v>20</v>
      </c>
      <c r="Y925" s="138"/>
      <c r="Z925" s="134" t="s">
        <v>110</v>
      </c>
      <c r="AA925" s="87" t="s">
        <v>3206</v>
      </c>
      <c r="AB925" s="134" t="s">
        <v>7</v>
      </c>
      <c r="AC925" s="134" t="s">
        <v>7</v>
      </c>
      <c r="AD925" s="124" t="s">
        <v>2701</v>
      </c>
      <c r="AE925" s="125" t="s">
        <v>2702</v>
      </c>
      <c r="AH925" s="6" t="s">
        <v>1894</v>
      </c>
      <c r="AI925" s="6" t="s">
        <v>1895</v>
      </c>
      <c r="AJ925" s="107"/>
      <c r="AO925" s="88" t="s">
        <v>2528</v>
      </c>
      <c r="AQ925" s="136"/>
      <c r="AR925" s="107" t="s">
        <v>2570</v>
      </c>
      <c r="AU925" s="76">
        <v>1925</v>
      </c>
      <c r="AV925" s="76">
        <v>1925</v>
      </c>
      <c r="BA925" s="76">
        <v>1925</v>
      </c>
      <c r="BE925" s="197"/>
      <c r="BG925" s="107"/>
      <c r="BJ925" s="107"/>
      <c r="BN925" s="6" t="s">
        <v>1893</v>
      </c>
      <c r="BO925" s="131" t="s">
        <v>7</v>
      </c>
      <c r="BU925" s="76"/>
      <c r="BV925" s="76"/>
      <c r="BW925" s="76"/>
      <c r="BX925" s="76"/>
      <c r="BY925" s="76"/>
      <c r="BZ925" s="76"/>
      <c r="CA925" s="76"/>
      <c r="CB925" s="107"/>
    </row>
    <row r="926" spans="1:80" x14ac:dyDescent="0.25">
      <c r="A926" s="96">
        <f t="shared" si="54"/>
        <v>920</v>
      </c>
      <c r="B926" s="134" t="s">
        <v>578</v>
      </c>
      <c r="D926" s="134" t="s">
        <v>2697</v>
      </c>
      <c r="E926" s="134" t="s">
        <v>2726</v>
      </c>
      <c r="F926" s="1">
        <f t="shared" si="53"/>
        <v>591</v>
      </c>
      <c r="G926" s="86">
        <v>42991</v>
      </c>
      <c r="H926" s="87" t="s">
        <v>2698</v>
      </c>
      <c r="I926" s="134"/>
      <c r="J926" s="134" t="s">
        <v>15</v>
      </c>
      <c r="K926" s="134" t="s">
        <v>16</v>
      </c>
      <c r="L926" s="87"/>
      <c r="M926" s="131" t="s">
        <v>2570</v>
      </c>
      <c r="N926" s="107"/>
      <c r="P926" s="87" t="str">
        <f>IF(COUNTIF(L926:O926,"=*")&gt;1,"Multiple", IF(L926="P","Surface",IF(M926="P", "Underground",IF(N926="P", "Placer", IF(O926="P", "Solution","")))))</f>
        <v>Underground</v>
      </c>
      <c r="Q926" s="95" t="s">
        <v>2768</v>
      </c>
      <c r="R926" s="93" t="s">
        <v>2570</v>
      </c>
      <c r="S926" s="33"/>
      <c r="T926" s="12">
        <v>44.900364094300002</v>
      </c>
      <c r="U926" s="13">
        <v>-107.02196525799999</v>
      </c>
      <c r="V926" s="144">
        <v>57</v>
      </c>
      <c r="W926" s="144">
        <v>84</v>
      </c>
      <c r="X926" s="137">
        <v>20</v>
      </c>
      <c r="Y926" s="138"/>
      <c r="Z926" s="134" t="s">
        <v>15</v>
      </c>
      <c r="AA926" s="87" t="s">
        <v>3206</v>
      </c>
      <c r="AB926" s="134" t="s">
        <v>7</v>
      </c>
      <c r="AC926" s="134" t="s">
        <v>7</v>
      </c>
      <c r="AD926" s="124" t="s">
        <v>2701</v>
      </c>
      <c r="AE926" s="125" t="s">
        <v>2702</v>
      </c>
      <c r="AH926" s="6" t="s">
        <v>806</v>
      </c>
      <c r="AI926" s="6" t="s">
        <v>836</v>
      </c>
      <c r="AJ926" s="107"/>
      <c r="AO926" s="88" t="s">
        <v>2528</v>
      </c>
      <c r="AQ926" s="136"/>
      <c r="AR926" s="107" t="s">
        <v>2570</v>
      </c>
      <c r="AU926" s="76">
        <v>1952</v>
      </c>
      <c r="AV926" s="76">
        <v>1953</v>
      </c>
      <c r="BA926" s="76">
        <v>1953</v>
      </c>
      <c r="BE926" s="184"/>
      <c r="BG926" s="107"/>
      <c r="BJ926" s="107"/>
      <c r="BN926" s="6" t="s">
        <v>1897</v>
      </c>
      <c r="BO926" s="131" t="s">
        <v>7</v>
      </c>
      <c r="BR926" s="15" t="s">
        <v>1896</v>
      </c>
      <c r="BU926" s="76"/>
      <c r="BV926" s="76"/>
      <c r="BW926" s="76"/>
      <c r="BX926" s="76"/>
      <c r="BY926" s="76"/>
      <c r="BZ926" s="76"/>
      <c r="CA926" s="76"/>
      <c r="CB926" s="107"/>
    </row>
    <row r="927" spans="1:80" x14ac:dyDescent="0.25">
      <c r="A927" s="96">
        <f t="shared" si="54"/>
        <v>921</v>
      </c>
      <c r="B927" s="134" t="s">
        <v>579</v>
      </c>
      <c r="D927" s="134" t="s">
        <v>2697</v>
      </c>
      <c r="E927" s="134" t="s">
        <v>2726</v>
      </c>
      <c r="F927" s="1">
        <f t="shared" si="53"/>
        <v>592</v>
      </c>
      <c r="G927" s="86">
        <v>42991</v>
      </c>
      <c r="H927" s="87" t="s">
        <v>2698</v>
      </c>
      <c r="I927" s="134" t="s">
        <v>658</v>
      </c>
      <c r="J927" s="134" t="s">
        <v>48</v>
      </c>
      <c r="K927" s="134" t="s">
        <v>24</v>
      </c>
      <c r="L927" s="87"/>
      <c r="M927" s="131" t="s">
        <v>2570</v>
      </c>
      <c r="N927" s="107"/>
      <c r="P927" s="87" t="str">
        <f>IF(COUNTIF(L927:O927,"=*")&gt;1,"Multiple", IF(L927="P","Surface",IF(M927="P", "Underground",IF(N927="P", "Placer", IF(O927="P", "Solution","")))))</f>
        <v>Underground</v>
      </c>
      <c r="Q927" s="95" t="s">
        <v>11</v>
      </c>
      <c r="R927" s="93" t="s">
        <v>2570</v>
      </c>
      <c r="S927" s="33"/>
      <c r="T927" s="12">
        <v>41.552802266900002</v>
      </c>
      <c r="U927" s="13">
        <v>-109.203376005</v>
      </c>
      <c r="V927" s="144">
        <v>18</v>
      </c>
      <c r="W927" s="144">
        <v>105</v>
      </c>
      <c r="X927" s="137">
        <v>12</v>
      </c>
      <c r="Y927" s="138"/>
      <c r="Z927" s="134" t="s">
        <v>23</v>
      </c>
      <c r="AA927" s="87" t="s">
        <v>3206</v>
      </c>
      <c r="AB927" s="134" t="s">
        <v>22</v>
      </c>
      <c r="AC927" s="134" t="s">
        <v>7</v>
      </c>
      <c r="AD927" s="124" t="s">
        <v>2701</v>
      </c>
      <c r="AE927" s="125" t="s">
        <v>2702</v>
      </c>
      <c r="AH927" s="6" t="s">
        <v>48</v>
      </c>
      <c r="AI927" s="6" t="s">
        <v>846</v>
      </c>
      <c r="AJ927" s="107"/>
      <c r="AO927" s="88" t="s">
        <v>2528</v>
      </c>
      <c r="AQ927" s="136"/>
      <c r="AR927" s="107" t="s">
        <v>2570</v>
      </c>
      <c r="AS927" s="6" t="s">
        <v>892</v>
      </c>
      <c r="AT927" s="6" t="s">
        <v>892</v>
      </c>
      <c r="BE927" s="184"/>
      <c r="BG927" s="107"/>
      <c r="BJ927" s="107"/>
      <c r="BO927" s="131" t="s">
        <v>7</v>
      </c>
      <c r="BU927" s="76"/>
      <c r="BV927" s="76"/>
      <c r="BW927" s="76"/>
      <c r="BX927" s="76"/>
      <c r="BY927" s="76"/>
      <c r="BZ927" s="76"/>
      <c r="CA927" s="76"/>
      <c r="CB927" s="107"/>
    </row>
    <row r="928" spans="1:80" x14ac:dyDescent="0.25">
      <c r="A928" s="96">
        <f t="shared" si="54"/>
        <v>922</v>
      </c>
      <c r="B928" s="134" t="s">
        <v>580</v>
      </c>
      <c r="D928" s="134" t="s">
        <v>2697</v>
      </c>
      <c r="E928" s="134" t="s">
        <v>2726</v>
      </c>
      <c r="F928" s="1">
        <f t="shared" si="53"/>
        <v>593</v>
      </c>
      <c r="G928" s="86">
        <v>42991</v>
      </c>
      <c r="H928" s="87" t="s">
        <v>2698</v>
      </c>
      <c r="I928" s="134" t="s">
        <v>1899</v>
      </c>
      <c r="J928" s="134" t="s">
        <v>51</v>
      </c>
      <c r="K928" s="134" t="s">
        <v>14</v>
      </c>
      <c r="L928" s="87"/>
      <c r="M928" s="131" t="s">
        <v>2570</v>
      </c>
      <c r="N928" s="107"/>
      <c r="P928" s="87" t="str">
        <f>IF(COUNTIF(L928:O928,"=*")&gt;1,"Multiple", IF(L928="P","Surface",IF(M928="P", "Underground",IF(N928="P", "Placer", IF(O928="P", "Solution","")))))</f>
        <v>Underground</v>
      </c>
      <c r="Q928" s="95" t="s">
        <v>11</v>
      </c>
      <c r="R928" s="93" t="s">
        <v>2570</v>
      </c>
      <c r="S928" s="33"/>
      <c r="T928" s="12">
        <v>43.811129261399998</v>
      </c>
      <c r="U928" s="13">
        <v>-108.323982638</v>
      </c>
      <c r="V928" s="144">
        <v>44</v>
      </c>
      <c r="W928" s="144">
        <v>96</v>
      </c>
      <c r="X928" s="137">
        <v>1</v>
      </c>
      <c r="Y928" s="138"/>
      <c r="Z928" s="134" t="s">
        <v>92</v>
      </c>
      <c r="AA928" s="87" t="s">
        <v>3206</v>
      </c>
      <c r="AB928" s="134" t="s">
        <v>22</v>
      </c>
      <c r="AC928" s="134" t="s">
        <v>7</v>
      </c>
      <c r="AD928" s="124" t="s">
        <v>2701</v>
      </c>
      <c r="AE928" s="125" t="s">
        <v>2702</v>
      </c>
      <c r="AF928" s="6" t="s">
        <v>807</v>
      </c>
      <c r="AH928" s="6" t="s">
        <v>831</v>
      </c>
      <c r="AI928" s="6" t="s">
        <v>846</v>
      </c>
      <c r="AJ928" s="107"/>
      <c r="AO928" s="88" t="s">
        <v>2528</v>
      </c>
      <c r="AQ928" s="136"/>
      <c r="AR928" s="107" t="s">
        <v>2570</v>
      </c>
      <c r="BE928" s="184"/>
      <c r="BG928" s="107"/>
      <c r="BJ928" s="107"/>
      <c r="BO928" s="131" t="s">
        <v>7</v>
      </c>
      <c r="BR928" s="15" t="s">
        <v>1898</v>
      </c>
      <c r="BU928" s="76"/>
      <c r="BV928" s="76"/>
      <c r="BW928" s="76"/>
      <c r="BX928" s="76"/>
      <c r="BY928" s="76"/>
      <c r="BZ928" s="76"/>
      <c r="CA928" s="76" t="s">
        <v>888</v>
      </c>
      <c r="CB928" s="107"/>
    </row>
    <row r="929" spans="1:80" x14ac:dyDescent="0.25">
      <c r="A929" s="96">
        <f t="shared" si="54"/>
        <v>923</v>
      </c>
      <c r="B929" s="134" t="s">
        <v>581</v>
      </c>
      <c r="D929" s="134" t="s">
        <v>2697</v>
      </c>
      <c r="E929" s="134" t="s">
        <v>2726</v>
      </c>
      <c r="F929" s="1">
        <f t="shared" si="53"/>
        <v>594</v>
      </c>
      <c r="G929" s="86">
        <v>42991</v>
      </c>
      <c r="H929" s="87" t="s">
        <v>2698</v>
      </c>
      <c r="I929" s="134" t="s">
        <v>90</v>
      </c>
      <c r="J929" s="134" t="s">
        <v>90</v>
      </c>
      <c r="K929" s="134" t="s">
        <v>14</v>
      </c>
      <c r="L929" s="87"/>
      <c r="M929" s="131" t="s">
        <v>2570</v>
      </c>
      <c r="N929" s="107"/>
      <c r="P929" s="87" t="str">
        <f>IF(COUNTIF(L929:O929,"=*")&gt;1,"Multiple", IF(L929="P","Surface",IF(M929="P", "Underground",IF(N929="P", "Placer", IF(O929="P", "Solution","")))))</f>
        <v>Underground</v>
      </c>
      <c r="Q929" s="95" t="s">
        <v>11</v>
      </c>
      <c r="R929" s="93" t="s">
        <v>2570</v>
      </c>
      <c r="S929" s="33"/>
      <c r="T929" s="12">
        <v>44.977407461200002</v>
      </c>
      <c r="U929" s="13">
        <v>-108.871145731</v>
      </c>
      <c r="V929" s="144">
        <v>58</v>
      </c>
      <c r="W929" s="144">
        <v>100</v>
      </c>
      <c r="X929" s="137">
        <v>25</v>
      </c>
      <c r="Y929" s="138"/>
      <c r="Z929" s="134" t="s">
        <v>12</v>
      </c>
      <c r="AA929" s="87" t="s">
        <v>3205</v>
      </c>
      <c r="AB929" s="134" t="s">
        <v>22</v>
      </c>
      <c r="AC929" s="134" t="s">
        <v>7</v>
      </c>
      <c r="AD929" s="124" t="s">
        <v>2701</v>
      </c>
      <c r="AE929" s="125" t="s">
        <v>2702</v>
      </c>
      <c r="AG929" s="1">
        <v>6</v>
      </c>
      <c r="AH929" s="6" t="s">
        <v>831</v>
      </c>
      <c r="AI929" s="6" t="s">
        <v>846</v>
      </c>
      <c r="AJ929" s="107"/>
      <c r="AO929" s="88" t="s">
        <v>2528</v>
      </c>
      <c r="AQ929" s="136"/>
      <c r="AR929" s="107" t="s">
        <v>2570</v>
      </c>
      <c r="BE929" s="184"/>
      <c r="BG929" s="107"/>
      <c r="BJ929" s="107"/>
      <c r="BO929" s="131" t="s">
        <v>2936</v>
      </c>
      <c r="BU929" s="76"/>
      <c r="BV929" s="76"/>
      <c r="BW929" s="76"/>
      <c r="BX929" s="76"/>
      <c r="BY929" s="76"/>
      <c r="BZ929" s="76"/>
      <c r="CA929" s="76"/>
      <c r="CB929" s="107"/>
    </row>
    <row r="930" spans="1:80" ht="30" x14ac:dyDescent="0.25">
      <c r="A930" s="96">
        <f t="shared" si="54"/>
        <v>924</v>
      </c>
      <c r="B930" s="134" t="s">
        <v>582</v>
      </c>
      <c r="D930" s="134" t="s">
        <v>2697</v>
      </c>
      <c r="E930" s="134" t="s">
        <v>2726</v>
      </c>
      <c r="F930" s="1">
        <f t="shared" si="53"/>
        <v>595</v>
      </c>
      <c r="G930" s="86">
        <v>42991</v>
      </c>
      <c r="H930" s="87" t="s">
        <v>2698</v>
      </c>
      <c r="I930" s="134" t="s">
        <v>1900</v>
      </c>
      <c r="J930" s="134" t="s">
        <v>48</v>
      </c>
      <c r="K930" s="134" t="s">
        <v>24</v>
      </c>
      <c r="L930" s="87"/>
      <c r="M930" s="131" t="s">
        <v>2570</v>
      </c>
      <c r="N930" s="107"/>
      <c r="P930" s="87" t="str">
        <f>IF(COUNTIF(L930:O930,"=*")&gt;1,"Multiple", IF(L930="P","Surface",IF(M930="P", "Underground",IF(N930="P", "Placer", IF(O930="P", "Solution","")))))</f>
        <v>Underground</v>
      </c>
      <c r="Q930" s="95" t="s">
        <v>11</v>
      </c>
      <c r="R930" s="93" t="s">
        <v>2570</v>
      </c>
      <c r="S930" s="33"/>
      <c r="T930" s="12">
        <v>41.567293738799997</v>
      </c>
      <c r="U930" s="13">
        <v>-109.222198009</v>
      </c>
      <c r="V930" s="144">
        <v>18</v>
      </c>
      <c r="W930" s="144">
        <v>105</v>
      </c>
      <c r="X930" s="137">
        <v>2</v>
      </c>
      <c r="Y930" s="138"/>
      <c r="Z930" s="134" t="s">
        <v>23</v>
      </c>
      <c r="AA930" s="87" t="s">
        <v>3206</v>
      </c>
      <c r="AB930" s="134" t="s">
        <v>22</v>
      </c>
      <c r="AC930" s="134" t="s">
        <v>7</v>
      </c>
      <c r="AD930" s="124" t="s">
        <v>2701</v>
      </c>
      <c r="AE930" s="125" t="s">
        <v>2702</v>
      </c>
      <c r="AH930" s="6" t="s">
        <v>48</v>
      </c>
      <c r="AI930" s="6" t="s">
        <v>846</v>
      </c>
      <c r="AJ930" s="107"/>
      <c r="AO930" s="88" t="s">
        <v>2528</v>
      </c>
      <c r="AQ930" s="136"/>
      <c r="AR930" s="107" t="s">
        <v>2570</v>
      </c>
      <c r="AS930" s="6" t="s">
        <v>1901</v>
      </c>
      <c r="AT930" s="6" t="s">
        <v>1901</v>
      </c>
      <c r="BE930" s="184"/>
      <c r="BG930" s="107"/>
      <c r="BJ930" s="107"/>
      <c r="BO930" s="131" t="s">
        <v>7</v>
      </c>
      <c r="BU930" s="76"/>
      <c r="BV930" s="76"/>
      <c r="BW930" s="76"/>
      <c r="BX930" s="76"/>
      <c r="BY930" s="76"/>
      <c r="BZ930" s="76"/>
      <c r="CA930" s="76"/>
      <c r="CB930" s="107"/>
    </row>
    <row r="931" spans="1:80" x14ac:dyDescent="0.25">
      <c r="A931" s="96">
        <f t="shared" si="54"/>
        <v>925</v>
      </c>
      <c r="B931" s="134" t="s">
        <v>583</v>
      </c>
      <c r="D931" s="134" t="s">
        <v>2697</v>
      </c>
      <c r="E931" s="134" t="s">
        <v>2726</v>
      </c>
      <c r="F931" s="1">
        <f t="shared" si="53"/>
        <v>596</v>
      </c>
      <c r="G931" s="86">
        <v>42991</v>
      </c>
      <c r="H931" s="87" t="s">
        <v>2698</v>
      </c>
      <c r="I931" s="134"/>
      <c r="J931" s="134" t="s">
        <v>59</v>
      </c>
      <c r="K931" s="134" t="s">
        <v>24</v>
      </c>
      <c r="L931" s="87"/>
      <c r="M931" s="131" t="s">
        <v>2570</v>
      </c>
      <c r="N931" s="107"/>
      <c r="P931" s="87" t="str">
        <f>IF(COUNTIF(L931:O931,"=*")&gt;1,"Multiple", IF(L931="P","Surface",IF(M931="P", "Underground",IF(N931="P", "Placer", IF(O931="P", "Solution","")))))</f>
        <v>Underground</v>
      </c>
      <c r="Q931" s="95" t="s">
        <v>11</v>
      </c>
      <c r="R931" s="93" t="s">
        <v>2570</v>
      </c>
      <c r="S931" s="33"/>
      <c r="T931" s="12">
        <v>41.814012200900002</v>
      </c>
      <c r="U931" s="13">
        <v>-110.62726305</v>
      </c>
      <c r="V931" s="144">
        <v>21</v>
      </c>
      <c r="W931" s="144">
        <v>116</v>
      </c>
      <c r="X931" s="137">
        <v>7</v>
      </c>
      <c r="Y931" s="138"/>
      <c r="Z931" s="134" t="s">
        <v>84</v>
      </c>
      <c r="AA931" s="87" t="s">
        <v>3205</v>
      </c>
      <c r="AB931" s="134" t="s">
        <v>22</v>
      </c>
      <c r="AC931" s="134" t="s">
        <v>7</v>
      </c>
      <c r="AD931" s="124" t="s">
        <v>2701</v>
      </c>
      <c r="AE931" s="125" t="s">
        <v>2702</v>
      </c>
      <c r="AH931" s="6" t="s">
        <v>115</v>
      </c>
      <c r="AI931" s="6" t="s">
        <v>846</v>
      </c>
      <c r="AJ931" s="107"/>
      <c r="AO931" s="88" t="s">
        <v>2528</v>
      </c>
      <c r="AQ931" s="136"/>
      <c r="AR931" s="107" t="s">
        <v>2570</v>
      </c>
      <c r="AS931" s="6" t="s">
        <v>2189</v>
      </c>
      <c r="AT931" s="6" t="s">
        <v>2189</v>
      </c>
      <c r="BE931" s="184"/>
      <c r="BG931" s="107"/>
      <c r="BJ931" s="107"/>
      <c r="BN931" s="6" t="s">
        <v>2190</v>
      </c>
      <c r="BO931" s="131" t="s">
        <v>2714</v>
      </c>
      <c r="BU931" s="76"/>
      <c r="BV931" s="76"/>
      <c r="BW931" s="76"/>
      <c r="BX931" s="76"/>
      <c r="BY931" s="76"/>
      <c r="BZ931" s="76"/>
      <c r="CA931" s="76"/>
      <c r="CB931" s="107"/>
    </row>
    <row r="932" spans="1:80" x14ac:dyDescent="0.25">
      <c r="A932" s="96">
        <f t="shared" si="54"/>
        <v>926</v>
      </c>
      <c r="B932" s="134" t="s">
        <v>584</v>
      </c>
      <c r="D932" s="134" t="s">
        <v>2697</v>
      </c>
      <c r="E932" s="134" t="s">
        <v>2726</v>
      </c>
      <c r="F932" s="1">
        <f t="shared" si="53"/>
        <v>597</v>
      </c>
      <c r="G932" s="86">
        <v>42991</v>
      </c>
      <c r="H932" s="87" t="s">
        <v>2698</v>
      </c>
      <c r="I932" s="134" t="s">
        <v>1904</v>
      </c>
      <c r="J932" s="134" t="s">
        <v>7</v>
      </c>
      <c r="K932" s="134" t="s">
        <v>24</v>
      </c>
      <c r="L932" s="87"/>
      <c r="M932" s="131" t="s">
        <v>2570</v>
      </c>
      <c r="N932" s="107"/>
      <c r="P932" s="87" t="str">
        <f>IF(COUNTIF(L932:O932,"=*")&gt;1,"Multiple", IF(L932="P","Surface",IF(M932="P", "Underground",IF(N932="P", "Placer", IF(O932="P", "Solution","")))))</f>
        <v>Underground</v>
      </c>
      <c r="Q932" s="95" t="s">
        <v>11</v>
      </c>
      <c r="R932" s="93" t="s">
        <v>2570</v>
      </c>
      <c r="S932" s="33"/>
      <c r="T932" s="12">
        <v>43.3136628683</v>
      </c>
      <c r="U932" s="13">
        <v>-110.491123763</v>
      </c>
      <c r="V932" s="144">
        <v>39</v>
      </c>
      <c r="W932" s="144">
        <v>114</v>
      </c>
      <c r="X932" s="137">
        <v>26</v>
      </c>
      <c r="Y932" s="138" t="s">
        <v>1903</v>
      </c>
      <c r="Z932" s="134" t="s">
        <v>34</v>
      </c>
      <c r="AA932" s="87" t="s">
        <v>3205</v>
      </c>
      <c r="AB932" s="134" t="s">
        <v>22</v>
      </c>
      <c r="AC932" s="134" t="s">
        <v>6</v>
      </c>
      <c r="AD932" s="124" t="s">
        <v>2701</v>
      </c>
      <c r="AE932" s="125" t="s">
        <v>2702</v>
      </c>
      <c r="AH932" s="6" t="s">
        <v>1206</v>
      </c>
      <c r="AI932" s="6" t="s">
        <v>846</v>
      </c>
      <c r="AJ932" s="107"/>
      <c r="AO932" s="88" t="s">
        <v>2528</v>
      </c>
      <c r="AQ932" s="136"/>
      <c r="AR932" s="107" t="s">
        <v>2570</v>
      </c>
      <c r="AS932" s="6" t="s">
        <v>398</v>
      </c>
      <c r="AT932" s="6" t="s">
        <v>398</v>
      </c>
      <c r="BE932" s="184"/>
      <c r="BG932" s="107"/>
      <c r="BJ932" s="107"/>
      <c r="BO932" s="131" t="s">
        <v>3212</v>
      </c>
      <c r="BR932" s="15" t="s">
        <v>1902</v>
      </c>
      <c r="BU932" s="76"/>
      <c r="BV932" s="76"/>
      <c r="BW932" s="76"/>
      <c r="BX932" s="76"/>
      <c r="BY932" s="76"/>
      <c r="BZ932" s="76"/>
      <c r="CA932" s="76"/>
      <c r="CB932" s="107"/>
    </row>
    <row r="933" spans="1:80" x14ac:dyDescent="0.25">
      <c r="A933" s="96">
        <f t="shared" si="54"/>
        <v>927</v>
      </c>
      <c r="B933" s="134" t="s">
        <v>1905</v>
      </c>
      <c r="D933" s="134" t="s">
        <v>2697</v>
      </c>
      <c r="E933" s="134" t="s">
        <v>2726</v>
      </c>
      <c r="F933" s="1">
        <f t="shared" si="53"/>
        <v>598</v>
      </c>
      <c r="G933" s="86">
        <v>42991</v>
      </c>
      <c r="H933" s="87" t="s">
        <v>2698</v>
      </c>
      <c r="I933" s="134" t="s">
        <v>708</v>
      </c>
      <c r="J933" s="134" t="s">
        <v>48</v>
      </c>
      <c r="K933" s="134" t="s">
        <v>24</v>
      </c>
      <c r="L933" s="87"/>
      <c r="M933" s="131" t="s">
        <v>2570</v>
      </c>
      <c r="N933" s="107"/>
      <c r="P933" s="87" t="str">
        <f>IF(COUNTIF(L933:O933,"=*")&gt;1,"Multiple", IF(L933="P","Surface",IF(M933="P", "Underground",IF(N933="P", "Placer", IF(O933="P", "Solution","")))))</f>
        <v>Underground</v>
      </c>
      <c r="Q933" s="95" t="s">
        <v>11</v>
      </c>
      <c r="R933" s="93" t="s">
        <v>2570</v>
      </c>
      <c r="S933" s="33"/>
      <c r="T933" s="12">
        <v>41.596081219699997</v>
      </c>
      <c r="U933" s="13">
        <v>-109.16464168</v>
      </c>
      <c r="V933" s="136">
        <v>19</v>
      </c>
      <c r="W933" s="136">
        <v>104</v>
      </c>
      <c r="X933" s="137">
        <v>29</v>
      </c>
      <c r="Y933" s="138"/>
      <c r="Z933" s="134" t="s">
        <v>23</v>
      </c>
      <c r="AA933" s="87" t="s">
        <v>3206</v>
      </c>
      <c r="AB933" s="134"/>
      <c r="AC933" s="134"/>
      <c r="AD933" s="124" t="s">
        <v>2701</v>
      </c>
      <c r="AE933" s="125" t="s">
        <v>2702</v>
      </c>
      <c r="AH933" s="6" t="s">
        <v>48</v>
      </c>
      <c r="AI933" s="6" t="s">
        <v>846</v>
      </c>
      <c r="AJ933" s="107"/>
      <c r="AO933" s="88" t="s">
        <v>2528</v>
      </c>
      <c r="AQ933" s="136"/>
      <c r="AR933" s="107" t="s">
        <v>2570</v>
      </c>
      <c r="AS933" s="6" t="s">
        <v>707</v>
      </c>
      <c r="AT933" s="6" t="s">
        <v>707</v>
      </c>
      <c r="BE933" s="184"/>
      <c r="BG933" s="107"/>
      <c r="BJ933" s="107"/>
      <c r="BN933" s="6" t="s">
        <v>2732</v>
      </c>
      <c r="BO933" s="131"/>
      <c r="BR933" s="15"/>
      <c r="BU933" s="76"/>
      <c r="BV933" s="76"/>
      <c r="BW933" s="76"/>
      <c r="BX933" s="76"/>
      <c r="BY933" s="76"/>
      <c r="BZ933" s="76"/>
      <c r="CA933" s="76"/>
      <c r="CB933" s="107"/>
    </row>
    <row r="934" spans="1:80" x14ac:dyDescent="0.25">
      <c r="A934" s="96">
        <f t="shared" si="54"/>
        <v>928</v>
      </c>
      <c r="B934" s="134" t="s">
        <v>585</v>
      </c>
      <c r="D934" s="134" t="s">
        <v>2697</v>
      </c>
      <c r="E934" s="134" t="s">
        <v>2726</v>
      </c>
      <c r="F934" s="1">
        <f t="shared" si="53"/>
        <v>599</v>
      </c>
      <c r="G934" s="86">
        <v>42991</v>
      </c>
      <c r="H934" s="87" t="s">
        <v>2698</v>
      </c>
      <c r="I934" s="134"/>
      <c r="J934" s="134" t="s">
        <v>7</v>
      </c>
      <c r="K934" s="134" t="s">
        <v>14</v>
      </c>
      <c r="L934" s="87"/>
      <c r="M934" s="131" t="s">
        <v>2570</v>
      </c>
      <c r="N934" s="107"/>
      <c r="P934" s="87" t="str">
        <f>IF(COUNTIF(L934:O934,"=*")&gt;1,"Multiple", IF(L934="P","Surface",IF(M934="P", "Underground",IF(N934="P", "Placer", IF(O934="P", "Solution","")))))</f>
        <v>Underground</v>
      </c>
      <c r="Q934" s="95" t="s">
        <v>11</v>
      </c>
      <c r="R934" s="93" t="s">
        <v>2570</v>
      </c>
      <c r="S934" s="33"/>
      <c r="T934" s="12">
        <v>43.754969922000001</v>
      </c>
      <c r="U934" s="13">
        <v>-107.664434313</v>
      </c>
      <c r="V934" s="144">
        <v>44</v>
      </c>
      <c r="W934" s="144">
        <v>90</v>
      </c>
      <c r="X934" s="137">
        <v>28</v>
      </c>
      <c r="Y934" s="138"/>
      <c r="Z934" s="134" t="s">
        <v>586</v>
      </c>
      <c r="AA934" s="87" t="s">
        <v>3205</v>
      </c>
      <c r="AB934" s="134" t="s">
        <v>22</v>
      </c>
      <c r="AC934" s="134" t="s">
        <v>7</v>
      </c>
      <c r="AD934" s="124" t="s">
        <v>2701</v>
      </c>
      <c r="AE934" s="125" t="s">
        <v>2702</v>
      </c>
      <c r="AG934" s="1">
        <v>6</v>
      </c>
      <c r="AH934" s="6" t="s">
        <v>2375</v>
      </c>
      <c r="AI934" s="6" t="s">
        <v>846</v>
      </c>
      <c r="AJ934" s="107"/>
      <c r="AO934" s="88" t="s">
        <v>2528</v>
      </c>
      <c r="AQ934" s="136"/>
      <c r="AR934" s="107" t="s">
        <v>2570</v>
      </c>
      <c r="BE934" s="184">
        <v>150</v>
      </c>
      <c r="BF934" s="97"/>
      <c r="BG934" s="107"/>
      <c r="BJ934" s="107"/>
      <c r="BM934" s="1" t="s">
        <v>2705</v>
      </c>
      <c r="BO934" s="131" t="s">
        <v>2787</v>
      </c>
      <c r="BU934" s="76"/>
      <c r="BV934" s="76"/>
      <c r="BW934" s="76"/>
      <c r="BX934" s="76"/>
      <c r="BY934" s="76"/>
      <c r="BZ934" s="76"/>
      <c r="CA934" s="76"/>
      <c r="CB934" s="107"/>
    </row>
    <row r="935" spans="1:80" s="2" customFormat="1" x14ac:dyDescent="0.25">
      <c r="A935" s="96">
        <f t="shared" si="54"/>
        <v>929</v>
      </c>
      <c r="B935" s="135" t="s">
        <v>585</v>
      </c>
      <c r="C935" s="77" t="s">
        <v>2460</v>
      </c>
      <c r="D935" s="92" t="s">
        <v>2575</v>
      </c>
      <c r="E935" s="135"/>
      <c r="F935" s="2">
        <v>599</v>
      </c>
      <c r="G935" s="89">
        <v>42991</v>
      </c>
      <c r="H935" s="79" t="s">
        <v>2698</v>
      </c>
      <c r="I935" s="135"/>
      <c r="J935" s="135" t="s">
        <v>7</v>
      </c>
      <c r="K935" s="135" t="s">
        <v>14</v>
      </c>
      <c r="L935" s="79"/>
      <c r="M935" s="139"/>
      <c r="N935" s="78"/>
      <c r="P935" s="79" t="str">
        <f>IF(COUNTIF(L935:O935,"=*")&gt;1,"Multiple", IF(L935="P","Surface",IF(M935="P", "Underground",IF(N935="P", "Placer", IF(O935="P", "Solution","")))))</f>
        <v/>
      </c>
      <c r="Q935" s="95" t="s">
        <v>2486</v>
      </c>
      <c r="R935" s="90" t="s">
        <v>2570</v>
      </c>
      <c r="S935" s="34"/>
      <c r="T935" s="26">
        <v>43.754969922000001</v>
      </c>
      <c r="U935" s="27">
        <v>-107.664434313</v>
      </c>
      <c r="V935" s="145">
        <v>44</v>
      </c>
      <c r="W935" s="145">
        <v>90</v>
      </c>
      <c r="X935" s="142">
        <v>28</v>
      </c>
      <c r="Y935" s="143"/>
      <c r="Z935" s="135" t="s">
        <v>586</v>
      </c>
      <c r="AA935" s="87" t="s">
        <v>3205</v>
      </c>
      <c r="AB935" s="135" t="s">
        <v>22</v>
      </c>
      <c r="AC935" s="135" t="s">
        <v>7</v>
      </c>
      <c r="AD935" s="124" t="s">
        <v>2701</v>
      </c>
      <c r="AE935" s="125" t="s">
        <v>2702</v>
      </c>
      <c r="AF935" s="7"/>
      <c r="AG935" s="2">
        <v>6</v>
      </c>
      <c r="AH935" s="6" t="s">
        <v>2375</v>
      </c>
      <c r="AI935" s="6" t="s">
        <v>846</v>
      </c>
      <c r="AJ935" s="78"/>
      <c r="AO935" s="91" t="s">
        <v>2528</v>
      </c>
      <c r="AQ935" s="141"/>
      <c r="AR935" s="107" t="s">
        <v>2570</v>
      </c>
      <c r="AS935" s="7"/>
      <c r="AT935" s="7"/>
      <c r="AU935" s="77"/>
      <c r="AV935" s="77"/>
      <c r="AW935" s="77"/>
      <c r="AX935" s="77"/>
      <c r="AY935" s="77"/>
      <c r="AZ935" s="77"/>
      <c r="BA935" s="77"/>
      <c r="BE935" s="186"/>
      <c r="BF935" s="92"/>
      <c r="BG935" s="78"/>
      <c r="BJ935" s="78"/>
      <c r="BN935" s="7"/>
      <c r="BO935" s="131" t="s">
        <v>2787</v>
      </c>
      <c r="BU935" s="77">
        <v>8231</v>
      </c>
      <c r="BV935" s="77">
        <v>8.15</v>
      </c>
      <c r="BW935" s="77">
        <v>25.43</v>
      </c>
      <c r="BX935" s="77">
        <v>0.38</v>
      </c>
      <c r="BY935" s="77">
        <v>28.62</v>
      </c>
      <c r="BZ935" s="77">
        <v>27.8</v>
      </c>
      <c r="CA935" s="77" t="s">
        <v>886</v>
      </c>
      <c r="CB935" s="78"/>
    </row>
    <row r="936" spans="1:80" x14ac:dyDescent="0.25">
      <c r="A936" s="96">
        <f t="shared" si="54"/>
        <v>930</v>
      </c>
      <c r="B936" s="134" t="s">
        <v>1906</v>
      </c>
      <c r="D936" s="134" t="s">
        <v>2697</v>
      </c>
      <c r="E936" s="134" t="s">
        <v>2726</v>
      </c>
      <c r="F936" s="1">
        <f>F934+1</f>
        <v>600</v>
      </c>
      <c r="G936" s="86">
        <v>42991</v>
      </c>
      <c r="H936" s="87" t="s">
        <v>2698</v>
      </c>
      <c r="I936" s="134" t="s">
        <v>59</v>
      </c>
      <c r="J936" s="134" t="s">
        <v>59</v>
      </c>
      <c r="K936" s="134" t="s">
        <v>57</v>
      </c>
      <c r="L936" s="131" t="s">
        <v>2570</v>
      </c>
      <c r="N936" s="107"/>
      <c r="P936" s="87" t="str">
        <f>IF(COUNTIF(L936:O936,"=*")&gt;1,"Multiple", IF(L936="P","Surface",IF(M936="P", "Underground",IF(N936="P", "Placer", IF(O936="P", "Solution","")))))</f>
        <v>Surface</v>
      </c>
      <c r="Q936" s="95" t="s">
        <v>3181</v>
      </c>
      <c r="R936" s="93" t="s">
        <v>2570</v>
      </c>
      <c r="S936" s="33"/>
      <c r="T936" s="12">
        <v>41.828496427499999</v>
      </c>
      <c r="U936" s="13">
        <v>-110.606278813</v>
      </c>
      <c r="V936" s="136">
        <v>21</v>
      </c>
      <c r="W936" s="136">
        <v>116</v>
      </c>
      <c r="X936" s="137">
        <v>5</v>
      </c>
      <c r="Y936" s="138"/>
      <c r="Z936" s="134" t="s">
        <v>84</v>
      </c>
      <c r="AA936" s="87" t="s">
        <v>3206</v>
      </c>
      <c r="AB936" s="134" t="s">
        <v>80</v>
      </c>
      <c r="AC936" s="134" t="s">
        <v>1755</v>
      </c>
      <c r="AD936" s="124" t="s">
        <v>2701</v>
      </c>
      <c r="AE936" s="125" t="s">
        <v>2702</v>
      </c>
      <c r="AF936" s="6" t="s">
        <v>115</v>
      </c>
      <c r="AG936" s="1">
        <v>38</v>
      </c>
      <c r="AH936" s="6" t="s">
        <v>115</v>
      </c>
      <c r="AI936" s="6" t="s">
        <v>846</v>
      </c>
      <c r="AJ936" s="107"/>
      <c r="AO936" s="88" t="s">
        <v>2528</v>
      </c>
      <c r="AQ936" s="136"/>
      <c r="AR936" s="107" t="s">
        <v>2570</v>
      </c>
      <c r="AS936" s="6" t="s">
        <v>1082</v>
      </c>
      <c r="AT936" s="6" t="s">
        <v>1082</v>
      </c>
      <c r="BE936" s="191"/>
      <c r="BG936" s="107"/>
      <c r="BJ936" s="107"/>
      <c r="BN936" s="134" t="s">
        <v>961</v>
      </c>
      <c r="BO936" s="131"/>
      <c r="BU936" s="76"/>
      <c r="BV936" s="76"/>
      <c r="BW936" s="76"/>
      <c r="BX936" s="76"/>
      <c r="BY936" s="76"/>
      <c r="BZ936" s="76"/>
      <c r="CA936" s="76"/>
      <c r="CB936" s="107"/>
    </row>
    <row r="937" spans="1:80" s="2" customFormat="1" x14ac:dyDescent="0.25">
      <c r="A937" s="96">
        <f t="shared" si="54"/>
        <v>931</v>
      </c>
      <c r="B937" s="135" t="s">
        <v>1906</v>
      </c>
      <c r="C937" s="77" t="s">
        <v>2460</v>
      </c>
      <c r="D937" s="92" t="s">
        <v>2575</v>
      </c>
      <c r="E937" s="135"/>
      <c r="F937" s="2">
        <f>F935+1</f>
        <v>600</v>
      </c>
      <c r="G937" s="89">
        <v>42991</v>
      </c>
      <c r="H937" s="79" t="s">
        <v>2698</v>
      </c>
      <c r="I937" s="135" t="s">
        <v>59</v>
      </c>
      <c r="J937" s="135" t="s">
        <v>59</v>
      </c>
      <c r="K937" s="135" t="s">
        <v>57</v>
      </c>
      <c r="L937" s="139"/>
      <c r="M937" s="77"/>
      <c r="N937" s="78"/>
      <c r="P937" s="79" t="str">
        <f>IF(COUNTIF(L937:O937,"=*")&gt;1,"Multiple", IF(L937="P","Surface",IF(M937="P", "Underground",IF(N937="P", "Placer", IF(O937="P", "Solution","")))))</f>
        <v/>
      </c>
      <c r="Q937" s="95" t="s">
        <v>2486</v>
      </c>
      <c r="R937" s="90" t="s">
        <v>2570</v>
      </c>
      <c r="S937" s="34"/>
      <c r="T937" s="26">
        <v>41.828496427499999</v>
      </c>
      <c r="U937" s="27">
        <v>-110.606278813</v>
      </c>
      <c r="V937" s="141">
        <v>21</v>
      </c>
      <c r="W937" s="141">
        <v>116</v>
      </c>
      <c r="X937" s="142">
        <v>5</v>
      </c>
      <c r="Y937" s="143"/>
      <c r="Z937" s="135" t="s">
        <v>84</v>
      </c>
      <c r="AA937" s="87" t="s">
        <v>3206</v>
      </c>
      <c r="AB937" s="135" t="s">
        <v>80</v>
      </c>
      <c r="AC937" s="135" t="s">
        <v>1755</v>
      </c>
      <c r="AD937" s="124" t="s">
        <v>2701</v>
      </c>
      <c r="AE937" s="125" t="s">
        <v>2702</v>
      </c>
      <c r="AF937" s="7" t="s">
        <v>115</v>
      </c>
      <c r="AG937" s="2">
        <v>38</v>
      </c>
      <c r="AH937" s="6" t="s">
        <v>115</v>
      </c>
      <c r="AI937" s="6" t="s">
        <v>846</v>
      </c>
      <c r="AJ937" s="78"/>
      <c r="AO937" s="91" t="s">
        <v>2528</v>
      </c>
      <c r="AQ937" s="141"/>
      <c r="AR937" s="107" t="s">
        <v>2570</v>
      </c>
      <c r="AS937" s="7" t="s">
        <v>1082</v>
      </c>
      <c r="AT937" s="7" t="s">
        <v>1082</v>
      </c>
      <c r="AU937" s="77"/>
      <c r="AV937" s="77"/>
      <c r="AW937" s="77"/>
      <c r="AX937" s="77"/>
      <c r="AY937" s="77"/>
      <c r="AZ937" s="77"/>
      <c r="BA937" s="77"/>
      <c r="BE937" s="198"/>
      <c r="BG937" s="78"/>
      <c r="BJ937" s="78"/>
      <c r="BN937" s="135" t="s">
        <v>961</v>
      </c>
      <c r="BO937" s="139"/>
      <c r="BU937" s="77">
        <v>10193</v>
      </c>
      <c r="BV937" s="77">
        <v>3</v>
      </c>
      <c r="BW937" s="77">
        <v>20.399999999999999</v>
      </c>
      <c r="BX937" s="77">
        <v>0.7</v>
      </c>
      <c r="BY937" s="77">
        <v>33.799999999999997</v>
      </c>
      <c r="BZ937" s="77">
        <v>42.1</v>
      </c>
      <c r="CA937" s="77" t="s">
        <v>845</v>
      </c>
      <c r="CB937" s="78"/>
    </row>
    <row r="938" spans="1:80" x14ac:dyDescent="0.25">
      <c r="A938" s="96">
        <f t="shared" si="54"/>
        <v>932</v>
      </c>
      <c r="B938" s="134" t="s">
        <v>587</v>
      </c>
      <c r="D938" s="134" t="s">
        <v>2697</v>
      </c>
      <c r="E938" s="134" t="s">
        <v>2726</v>
      </c>
      <c r="F938" s="1">
        <f>F936+1</f>
        <v>601</v>
      </c>
      <c r="G938" s="86">
        <v>42991</v>
      </c>
      <c r="H938" s="87" t="s">
        <v>2698</v>
      </c>
      <c r="I938" s="134" t="s">
        <v>1907</v>
      </c>
      <c r="J938" s="134" t="s">
        <v>2330</v>
      </c>
      <c r="K938" s="134" t="s">
        <v>57</v>
      </c>
      <c r="L938" s="87"/>
      <c r="M938" s="131" t="s">
        <v>2570</v>
      </c>
      <c r="N938" s="107"/>
      <c r="P938" s="87" t="str">
        <f>IF(COUNTIF(L938:O938,"=*")&gt;1,"Multiple", IF(L938="P","Surface",IF(M938="P", "Underground",IF(N938="P", "Placer", IF(O938="P", "Solution","")))))</f>
        <v>Underground</v>
      </c>
      <c r="Q938" s="95" t="s">
        <v>2768</v>
      </c>
      <c r="R938" s="93" t="s">
        <v>2570</v>
      </c>
      <c r="S938" s="33"/>
      <c r="T938" s="12">
        <v>42.250846104200001</v>
      </c>
      <c r="U938" s="13">
        <v>-110.31348187899999</v>
      </c>
      <c r="V938" s="144">
        <v>26</v>
      </c>
      <c r="W938" s="144">
        <v>113</v>
      </c>
      <c r="X938" s="137">
        <v>7</v>
      </c>
      <c r="Y938" s="138"/>
      <c r="Z938" s="134" t="s">
        <v>84</v>
      </c>
      <c r="AA938" s="87" t="s">
        <v>3205</v>
      </c>
      <c r="AB938" s="134" t="s">
        <v>5</v>
      </c>
      <c r="AC938" s="134" t="s">
        <v>7</v>
      </c>
      <c r="AD938" s="124" t="s">
        <v>2701</v>
      </c>
      <c r="AE938" s="125" t="s">
        <v>2702</v>
      </c>
      <c r="AF938" s="6" t="s">
        <v>115</v>
      </c>
      <c r="AG938" s="1">
        <v>6</v>
      </c>
      <c r="AH938" s="6" t="s">
        <v>115</v>
      </c>
      <c r="AI938" s="6" t="s">
        <v>846</v>
      </c>
      <c r="AJ938" s="107"/>
      <c r="AO938" s="88" t="s">
        <v>2528</v>
      </c>
      <c r="AQ938" s="136"/>
      <c r="AR938" s="107" t="s">
        <v>2570</v>
      </c>
      <c r="AS938" s="6" t="s">
        <v>3053</v>
      </c>
      <c r="AT938" s="6" t="s">
        <v>3054</v>
      </c>
      <c r="AU938" s="76">
        <v>1905</v>
      </c>
      <c r="AV938" s="76">
        <v>1917</v>
      </c>
      <c r="BA938" s="76">
        <v>1917</v>
      </c>
      <c r="BE938" s="184"/>
      <c r="BG938" s="107"/>
      <c r="BJ938" s="107"/>
      <c r="BO938" s="131" t="s">
        <v>2867</v>
      </c>
      <c r="BU938" s="76"/>
      <c r="BV938" s="76"/>
      <c r="BW938" s="76"/>
      <c r="BX938" s="76"/>
      <c r="BY938" s="76"/>
      <c r="BZ938" s="76"/>
      <c r="CA938" s="76"/>
      <c r="CB938" s="107"/>
    </row>
    <row r="939" spans="1:80" s="2" customFormat="1" x14ac:dyDescent="0.25">
      <c r="A939" s="96">
        <f t="shared" si="54"/>
        <v>933</v>
      </c>
      <c r="B939" s="135" t="s">
        <v>587</v>
      </c>
      <c r="C939" s="77" t="s">
        <v>2460</v>
      </c>
      <c r="D939" s="92" t="s">
        <v>2575</v>
      </c>
      <c r="E939" s="135"/>
      <c r="F939" s="2">
        <f>F937+1</f>
        <v>601</v>
      </c>
      <c r="G939" s="89">
        <v>42991</v>
      </c>
      <c r="H939" s="79" t="s">
        <v>2698</v>
      </c>
      <c r="I939" s="135" t="s">
        <v>1907</v>
      </c>
      <c r="J939" s="135" t="s">
        <v>2330</v>
      </c>
      <c r="K939" s="135" t="s">
        <v>57</v>
      </c>
      <c r="L939" s="79"/>
      <c r="M939" s="139"/>
      <c r="N939" s="78"/>
      <c r="P939" s="79" t="str">
        <f>IF(COUNTIF(L939:O939,"=*")&gt;1,"Multiple", IF(L939="P","Surface",IF(M939="P", "Underground",IF(N939="P", "Placer", IF(O939="P", "Solution","")))))</f>
        <v/>
      </c>
      <c r="Q939" s="95" t="s">
        <v>2486</v>
      </c>
      <c r="R939" s="90" t="s">
        <v>2570</v>
      </c>
      <c r="S939" s="34"/>
      <c r="T939" s="26">
        <v>42.250846104200001</v>
      </c>
      <c r="U939" s="27">
        <v>-110.31348187899999</v>
      </c>
      <c r="V939" s="145">
        <v>26</v>
      </c>
      <c r="W939" s="145">
        <v>113</v>
      </c>
      <c r="X939" s="142">
        <v>7</v>
      </c>
      <c r="Y939" s="143"/>
      <c r="Z939" s="135" t="s">
        <v>84</v>
      </c>
      <c r="AA939" s="87" t="s">
        <v>3205</v>
      </c>
      <c r="AB939" s="135" t="s">
        <v>5</v>
      </c>
      <c r="AC939" s="135" t="s">
        <v>7</v>
      </c>
      <c r="AD939" s="124" t="s">
        <v>2701</v>
      </c>
      <c r="AE939" s="125" t="s">
        <v>2702</v>
      </c>
      <c r="AF939" s="7" t="s">
        <v>115</v>
      </c>
      <c r="AG939" s="2">
        <v>6</v>
      </c>
      <c r="AH939" s="6" t="s">
        <v>115</v>
      </c>
      <c r="AI939" s="6" t="s">
        <v>846</v>
      </c>
      <c r="AJ939" s="78"/>
      <c r="AO939" s="91" t="s">
        <v>2528</v>
      </c>
      <c r="AQ939" s="141"/>
      <c r="AR939" s="107" t="s">
        <v>2570</v>
      </c>
      <c r="AS939" s="6" t="s">
        <v>3053</v>
      </c>
      <c r="AT939" s="6" t="s">
        <v>3054</v>
      </c>
      <c r="AU939" s="77">
        <v>1905</v>
      </c>
      <c r="AV939" s="76">
        <v>1917</v>
      </c>
      <c r="AW939" s="77"/>
      <c r="AX939" s="77"/>
      <c r="AY939" s="77"/>
      <c r="AZ939" s="77"/>
      <c r="BA939" s="76">
        <v>1917</v>
      </c>
      <c r="BE939" s="186"/>
      <c r="BG939" s="78"/>
      <c r="BJ939" s="78"/>
      <c r="BN939" s="7"/>
      <c r="BO939" s="131" t="s">
        <v>2867</v>
      </c>
      <c r="BU939" s="77">
        <v>9833</v>
      </c>
      <c r="BV939" s="77">
        <v>2.48</v>
      </c>
      <c r="BW939" s="77">
        <v>22.92</v>
      </c>
      <c r="BX939" s="77">
        <v>0.73</v>
      </c>
      <c r="BY939" s="77">
        <v>34.46</v>
      </c>
      <c r="BZ939" s="77">
        <v>40.14</v>
      </c>
      <c r="CA939" s="77" t="s">
        <v>845</v>
      </c>
      <c r="CB939" s="78"/>
    </row>
    <row r="940" spans="1:80" ht="30" x14ac:dyDescent="0.25">
      <c r="A940" s="96">
        <f t="shared" si="54"/>
        <v>934</v>
      </c>
      <c r="B940" s="134" t="s">
        <v>588</v>
      </c>
      <c r="C940" s="76" t="s">
        <v>807</v>
      </c>
      <c r="D940" s="134" t="s">
        <v>2697</v>
      </c>
      <c r="E940" s="134" t="s">
        <v>2726</v>
      </c>
      <c r="F940" s="1">
        <f>F938+1</f>
        <v>602</v>
      </c>
      <c r="G940" s="86">
        <v>42991</v>
      </c>
      <c r="H940" s="87" t="s">
        <v>2698</v>
      </c>
      <c r="I940" s="134"/>
      <c r="J940" s="134" t="s">
        <v>26</v>
      </c>
      <c r="K940" s="134" t="s">
        <v>27</v>
      </c>
      <c r="L940" s="87"/>
      <c r="M940" s="131" t="s">
        <v>2570</v>
      </c>
      <c r="N940" s="107"/>
      <c r="P940" s="87" t="str">
        <f>IF(COUNTIF(L940:O940,"=*")&gt;1,"Multiple", IF(L940="P","Surface",IF(M940="P", "Underground",IF(N940="P", "Placer", IF(O940="P", "Solution","")))))</f>
        <v>Underground</v>
      </c>
      <c r="Q940" s="95" t="s">
        <v>11</v>
      </c>
      <c r="R940" s="93" t="s">
        <v>2570</v>
      </c>
      <c r="S940" s="33"/>
      <c r="T940" s="12">
        <v>41.906104535700003</v>
      </c>
      <c r="U940" s="13">
        <v>-106.49093449</v>
      </c>
      <c r="V940" s="144">
        <v>22</v>
      </c>
      <c r="W940" s="144">
        <v>81</v>
      </c>
      <c r="X940" s="137">
        <v>2</v>
      </c>
      <c r="Y940" s="138" t="s">
        <v>1913</v>
      </c>
      <c r="Z940" s="134" t="s">
        <v>8</v>
      </c>
      <c r="AA940" s="87" t="s">
        <v>3206</v>
      </c>
      <c r="AB940" s="134" t="s">
        <v>22</v>
      </c>
      <c r="AC940" s="134" t="s">
        <v>7</v>
      </c>
      <c r="AD940" s="124" t="s">
        <v>2701</v>
      </c>
      <c r="AE940" s="125" t="s">
        <v>2702</v>
      </c>
      <c r="AF940" s="6" t="s">
        <v>1343</v>
      </c>
      <c r="AH940" s="6" t="s">
        <v>26</v>
      </c>
      <c r="AI940" s="6" t="s">
        <v>1515</v>
      </c>
      <c r="AJ940" s="107"/>
      <c r="AO940" s="88" t="s">
        <v>2528</v>
      </c>
      <c r="AQ940" s="136"/>
      <c r="AR940" s="107" t="s">
        <v>2570</v>
      </c>
      <c r="AS940" s="6" t="s">
        <v>3055</v>
      </c>
      <c r="AT940" s="6" t="s">
        <v>3056</v>
      </c>
      <c r="AU940" s="76">
        <v>1909</v>
      </c>
      <c r="AV940" s="76">
        <v>1909</v>
      </c>
      <c r="BA940" s="76">
        <v>1909</v>
      </c>
      <c r="BE940" s="184"/>
      <c r="BG940" s="107"/>
      <c r="BJ940" s="107"/>
      <c r="BN940" s="6" t="s">
        <v>1911</v>
      </c>
      <c r="BO940" s="131" t="s">
        <v>7</v>
      </c>
      <c r="BR940" s="15" t="s">
        <v>1912</v>
      </c>
      <c r="BU940" s="76"/>
      <c r="BV940" s="76"/>
      <c r="BW940" s="76"/>
      <c r="BX940" s="76"/>
      <c r="BY940" s="76"/>
      <c r="BZ940" s="76"/>
      <c r="CA940" s="76"/>
      <c r="CB940" s="107"/>
    </row>
    <row r="941" spans="1:80" x14ac:dyDescent="0.25">
      <c r="A941" s="96">
        <f t="shared" si="54"/>
        <v>935</v>
      </c>
      <c r="B941" s="134" t="s">
        <v>589</v>
      </c>
      <c r="D941" s="134" t="s">
        <v>2697</v>
      </c>
      <c r="E941" s="134" t="s">
        <v>2726</v>
      </c>
      <c r="F941" s="1">
        <f t="shared" si="53"/>
        <v>603</v>
      </c>
      <c r="G941" s="86">
        <v>42991</v>
      </c>
      <c r="H941" s="87" t="s">
        <v>2698</v>
      </c>
      <c r="I941" s="134"/>
      <c r="J941" s="134" t="s">
        <v>31</v>
      </c>
      <c r="K941" s="134" t="s">
        <v>16</v>
      </c>
      <c r="L941" s="87"/>
      <c r="M941" s="131" t="s">
        <v>2570</v>
      </c>
      <c r="N941" s="107"/>
      <c r="P941" s="87" t="str">
        <f>IF(COUNTIF(L941:O941,"=*")&gt;1,"Multiple", IF(L941="P","Surface",IF(M941="P", "Underground",IF(N941="P", "Placer", IF(O941="P", "Solution","")))))</f>
        <v>Underground</v>
      </c>
      <c r="Q941" s="95" t="s">
        <v>2768</v>
      </c>
      <c r="R941" s="93" t="s">
        <v>2570</v>
      </c>
      <c r="S941" s="33"/>
      <c r="T941" s="12">
        <v>44.269199783099999</v>
      </c>
      <c r="U941" s="13">
        <v>-105.397942454</v>
      </c>
      <c r="V941" s="144">
        <v>50</v>
      </c>
      <c r="W941" s="144">
        <v>71</v>
      </c>
      <c r="X941" s="137">
        <v>33</v>
      </c>
      <c r="Y941" s="138"/>
      <c r="Z941" s="134" t="s">
        <v>30</v>
      </c>
      <c r="AA941" s="87" t="s">
        <v>3206</v>
      </c>
      <c r="AB941" s="134" t="s">
        <v>7</v>
      </c>
      <c r="AC941" s="134" t="s">
        <v>7</v>
      </c>
      <c r="AD941" s="124" t="s">
        <v>2701</v>
      </c>
      <c r="AE941" s="125" t="s">
        <v>2702</v>
      </c>
      <c r="AF941" s="6" t="s">
        <v>802</v>
      </c>
      <c r="AG941" s="1">
        <v>55</v>
      </c>
      <c r="AH941" s="6" t="s">
        <v>806</v>
      </c>
      <c r="AI941" s="6" t="s">
        <v>836</v>
      </c>
      <c r="AJ941" s="107"/>
      <c r="AO941" s="88" t="s">
        <v>2528</v>
      </c>
      <c r="AQ941" s="136"/>
      <c r="AR941" s="107" t="s">
        <v>2570</v>
      </c>
      <c r="BE941" s="184"/>
      <c r="BG941" s="107"/>
      <c r="BJ941" s="107"/>
      <c r="BO941" s="131" t="s">
        <v>7</v>
      </c>
      <c r="BU941" s="76"/>
      <c r="BV941" s="76"/>
      <c r="BW941" s="76"/>
      <c r="BX941" s="76"/>
      <c r="BY941" s="76"/>
      <c r="BZ941" s="76"/>
      <c r="CA941" s="76"/>
      <c r="CB941" s="107"/>
    </row>
    <row r="942" spans="1:80" x14ac:dyDescent="0.25">
      <c r="A942" s="96">
        <f t="shared" si="54"/>
        <v>936</v>
      </c>
      <c r="B942" s="134" t="s">
        <v>1914</v>
      </c>
      <c r="D942" s="134" t="s">
        <v>2697</v>
      </c>
      <c r="E942" s="134" t="s">
        <v>2726</v>
      </c>
      <c r="F942" s="1">
        <f t="shared" si="53"/>
        <v>604</v>
      </c>
      <c r="G942" s="86">
        <v>42991</v>
      </c>
      <c r="H942" s="87" t="s">
        <v>2698</v>
      </c>
      <c r="I942" s="134"/>
      <c r="J942" s="134" t="s">
        <v>31</v>
      </c>
      <c r="K942" s="134" t="s">
        <v>16</v>
      </c>
      <c r="L942" s="131" t="s">
        <v>2570</v>
      </c>
      <c r="N942" s="107"/>
      <c r="P942" s="87" t="str">
        <f>IF(COUNTIF(L942:O942,"=*")&gt;1,"Multiple", IF(L942="P","Surface",IF(M942="P", "Underground",IF(N942="P", "Placer", IF(O942="P", "Solution","")))))</f>
        <v>Surface</v>
      </c>
      <c r="Q942" s="95" t="s">
        <v>3181</v>
      </c>
      <c r="R942" s="93" t="s">
        <v>2570</v>
      </c>
      <c r="S942" s="33"/>
      <c r="T942" s="12">
        <v>44.370659323700004</v>
      </c>
      <c r="U942" s="13">
        <v>-105.497810543</v>
      </c>
      <c r="V942" s="136">
        <v>51</v>
      </c>
      <c r="W942" s="136">
        <v>72</v>
      </c>
      <c r="X942" s="137">
        <v>27</v>
      </c>
      <c r="Y942" s="138"/>
      <c r="Z942" s="134" t="s">
        <v>30</v>
      </c>
      <c r="AA942" s="87" t="s">
        <v>3206</v>
      </c>
      <c r="AB942" s="134" t="s">
        <v>80</v>
      </c>
      <c r="AC942" s="134"/>
      <c r="AD942" s="124" t="s">
        <v>2701</v>
      </c>
      <c r="AE942" s="125" t="s">
        <v>2702</v>
      </c>
      <c r="AF942" s="6" t="s">
        <v>558</v>
      </c>
      <c r="AH942" s="6" t="s">
        <v>806</v>
      </c>
      <c r="AI942" s="6" t="s">
        <v>836</v>
      </c>
      <c r="AJ942" s="107"/>
      <c r="AO942" s="88" t="s">
        <v>2528</v>
      </c>
      <c r="AQ942" s="136"/>
      <c r="AR942" s="107" t="s">
        <v>2570</v>
      </c>
      <c r="AS942" s="6" t="s">
        <v>1915</v>
      </c>
      <c r="AT942" s="6" t="s">
        <v>1915</v>
      </c>
      <c r="BE942" s="184"/>
      <c r="BG942" s="107"/>
      <c r="BJ942" s="107"/>
      <c r="BN942" s="134" t="s">
        <v>961</v>
      </c>
      <c r="BO942" s="131"/>
      <c r="BU942" s="76"/>
      <c r="BV942" s="76"/>
      <c r="BW942" s="76"/>
      <c r="BX942" s="76"/>
      <c r="BY942" s="76"/>
      <c r="BZ942" s="76"/>
      <c r="CA942" s="76"/>
      <c r="CB942" s="107"/>
    </row>
    <row r="943" spans="1:80" ht="30" x14ac:dyDescent="0.25">
      <c r="A943" s="96">
        <f t="shared" si="54"/>
        <v>937</v>
      </c>
      <c r="B943" s="134" t="s">
        <v>590</v>
      </c>
      <c r="D943" s="134" t="s">
        <v>2697</v>
      </c>
      <c r="E943" s="134" t="s">
        <v>2726</v>
      </c>
      <c r="F943" s="1">
        <f t="shared" si="53"/>
        <v>605</v>
      </c>
      <c r="G943" s="86">
        <v>42991</v>
      </c>
      <c r="H943" s="87" t="s">
        <v>2698</v>
      </c>
      <c r="I943" s="134" t="s">
        <v>1917</v>
      </c>
      <c r="J943" s="134" t="s">
        <v>31</v>
      </c>
      <c r="K943" s="134" t="s">
        <v>16</v>
      </c>
      <c r="L943" s="87"/>
      <c r="M943" s="131" t="s">
        <v>2570</v>
      </c>
      <c r="N943" s="107"/>
      <c r="P943" s="87" t="str">
        <f>IF(COUNTIF(L943:O943,"=*")&gt;1,"Multiple", IF(L943="P","Surface",IF(M943="P", "Underground",IF(N943="P", "Placer", IF(O943="P", "Solution","")))))</f>
        <v>Underground</v>
      </c>
      <c r="Q943" s="95" t="s">
        <v>11</v>
      </c>
      <c r="R943" s="93" t="s">
        <v>2570</v>
      </c>
      <c r="S943" s="33"/>
      <c r="T943" s="12">
        <v>43.381312588699998</v>
      </c>
      <c r="U943" s="13">
        <v>-105.669692291</v>
      </c>
      <c r="V943" s="144">
        <v>39</v>
      </c>
      <c r="W943" s="144">
        <v>73</v>
      </c>
      <c r="X943" s="137">
        <v>6</v>
      </c>
      <c r="Y943" s="138" t="s">
        <v>1918</v>
      </c>
      <c r="Z943" s="134" t="s">
        <v>88</v>
      </c>
      <c r="AA943" s="87" t="s">
        <v>3205</v>
      </c>
      <c r="AB943" s="134" t="s">
        <v>22</v>
      </c>
      <c r="AC943" s="134" t="s">
        <v>7</v>
      </c>
      <c r="AD943" s="124" t="s">
        <v>2701</v>
      </c>
      <c r="AE943" s="125" t="s">
        <v>2702</v>
      </c>
      <c r="AF943" s="6" t="s">
        <v>1305</v>
      </c>
      <c r="AH943" s="6" t="s">
        <v>806</v>
      </c>
      <c r="AI943" s="6" t="s">
        <v>836</v>
      </c>
      <c r="AJ943" s="107"/>
      <c r="AO943" s="88" t="s">
        <v>2528</v>
      </c>
      <c r="AQ943" s="136"/>
      <c r="AR943" s="107" t="s">
        <v>2570</v>
      </c>
      <c r="AS943" s="6" t="s">
        <v>3057</v>
      </c>
      <c r="AT943" s="6" t="s">
        <v>3058</v>
      </c>
      <c r="BE943" s="184">
        <v>2449</v>
      </c>
      <c r="BF943" s="97"/>
      <c r="BG943" s="107"/>
      <c r="BJ943" s="107"/>
      <c r="BM943" s="1" t="s">
        <v>2705</v>
      </c>
      <c r="BN943" s="6" t="s">
        <v>1521</v>
      </c>
      <c r="BO943" s="131" t="s">
        <v>3132</v>
      </c>
      <c r="BR943" s="15" t="s">
        <v>1916</v>
      </c>
      <c r="BU943" s="76"/>
      <c r="BV943" s="76"/>
      <c r="BW943" s="76"/>
      <c r="BX943" s="76"/>
      <c r="BY943" s="76"/>
      <c r="BZ943" s="76"/>
      <c r="CA943" s="76"/>
      <c r="CB943" s="107"/>
    </row>
    <row r="944" spans="1:80" x14ac:dyDescent="0.25">
      <c r="A944" s="96">
        <f t="shared" si="54"/>
        <v>938</v>
      </c>
      <c r="B944" s="134" t="s">
        <v>1932</v>
      </c>
      <c r="D944" s="134" t="s">
        <v>2697</v>
      </c>
      <c r="E944" s="134" t="s">
        <v>2726</v>
      </c>
      <c r="F944" s="1">
        <f t="shared" si="53"/>
        <v>606</v>
      </c>
      <c r="G944" s="86">
        <v>42991</v>
      </c>
      <c r="H944" s="87" t="s">
        <v>2698</v>
      </c>
      <c r="I944" s="134"/>
      <c r="J944" s="134" t="s">
        <v>51</v>
      </c>
      <c r="K944" s="134" t="s">
        <v>14</v>
      </c>
      <c r="L944" s="87"/>
      <c r="M944" s="131" t="s">
        <v>2570</v>
      </c>
      <c r="N944" s="107"/>
      <c r="P944" s="87" t="str">
        <f>IF(COUNTIF(L944:O944,"=*")&gt;1,"Multiple", IF(L944="P","Surface",IF(M944="P", "Underground",IF(N944="P", "Placer", IF(O944="P", "Solution","")))))</f>
        <v>Underground</v>
      </c>
      <c r="Q944" s="95" t="s">
        <v>11</v>
      </c>
      <c r="R944" s="93" t="s">
        <v>2570</v>
      </c>
      <c r="S944" s="33"/>
      <c r="T944" s="12">
        <v>43.814256569900003</v>
      </c>
      <c r="U944" s="13">
        <v>-108.370124031</v>
      </c>
      <c r="V944" s="136">
        <v>44</v>
      </c>
      <c r="W944" s="136">
        <v>96</v>
      </c>
      <c r="X944" s="137">
        <v>3</v>
      </c>
      <c r="Y944" s="138"/>
      <c r="Z944" s="134" t="s">
        <v>92</v>
      </c>
      <c r="AA944" s="87" t="s">
        <v>3206</v>
      </c>
      <c r="AB944" s="134"/>
      <c r="AC944" s="134"/>
      <c r="AD944" s="124" t="s">
        <v>2701</v>
      </c>
      <c r="AE944" s="125" t="s">
        <v>2702</v>
      </c>
      <c r="AH944" s="6" t="s">
        <v>2375</v>
      </c>
      <c r="AI944" s="187" t="s">
        <v>846</v>
      </c>
      <c r="AJ944" s="107"/>
      <c r="AO944" s="88" t="s">
        <v>2528</v>
      </c>
      <c r="AQ944" s="136"/>
      <c r="AR944" s="107" t="s">
        <v>2570</v>
      </c>
      <c r="AS944" s="167" t="s">
        <v>3059</v>
      </c>
      <c r="AT944" s="167" t="s">
        <v>3060</v>
      </c>
      <c r="BE944" s="184" t="s">
        <v>807</v>
      </c>
      <c r="BG944" s="107"/>
      <c r="BJ944" s="107"/>
      <c r="BN944" s="134" t="s">
        <v>961</v>
      </c>
      <c r="BO944" s="131"/>
      <c r="BR944" s="15"/>
      <c r="BU944" s="76"/>
      <c r="BV944" s="76"/>
      <c r="BW944" s="76"/>
      <c r="BX944" s="76"/>
      <c r="BY944" s="76"/>
      <c r="BZ944" s="76"/>
      <c r="CA944" s="76"/>
      <c r="CB944" s="107"/>
    </row>
    <row r="945" spans="1:80" ht="30" x14ac:dyDescent="0.25">
      <c r="A945" s="96">
        <f t="shared" si="54"/>
        <v>939</v>
      </c>
      <c r="B945" s="134" t="s">
        <v>1920</v>
      </c>
      <c r="D945" s="134" t="s">
        <v>2697</v>
      </c>
      <c r="E945" s="134" t="s">
        <v>2726</v>
      </c>
      <c r="F945" s="1">
        <f t="shared" si="53"/>
        <v>607</v>
      </c>
      <c r="G945" s="86">
        <v>42991</v>
      </c>
      <c r="H945" s="87" t="s">
        <v>2698</v>
      </c>
      <c r="I945" s="134"/>
      <c r="J945" s="134" t="s">
        <v>31</v>
      </c>
      <c r="K945" s="134" t="s">
        <v>16</v>
      </c>
      <c r="L945" s="131" t="s">
        <v>2570</v>
      </c>
      <c r="N945" s="107"/>
      <c r="P945" s="87" t="str">
        <f>IF(COUNTIF(L945:O945,"=*")&gt;1,"Multiple", IF(L945="P","Surface",IF(M945="P", "Underground",IF(N945="P", "Placer", IF(O945="P", "Solution","")))))</f>
        <v>Surface</v>
      </c>
      <c r="Q945" s="95" t="s">
        <v>3181</v>
      </c>
      <c r="R945" s="93" t="s">
        <v>2570</v>
      </c>
      <c r="S945" s="33"/>
      <c r="T945" s="12">
        <v>44.399755147500002</v>
      </c>
      <c r="U945" s="13">
        <v>-105.460343752</v>
      </c>
      <c r="V945" s="136">
        <v>51</v>
      </c>
      <c r="W945" s="136">
        <v>72</v>
      </c>
      <c r="X945" s="137">
        <v>13</v>
      </c>
      <c r="Y945" s="138"/>
      <c r="Z945" s="134" t="s">
        <v>30</v>
      </c>
      <c r="AA945" s="87" t="s">
        <v>3205</v>
      </c>
      <c r="AB945" s="134" t="s">
        <v>80</v>
      </c>
      <c r="AC945" s="134" t="s">
        <v>2355</v>
      </c>
      <c r="AD945" s="124" t="s">
        <v>2701</v>
      </c>
      <c r="AE945" s="125" t="s">
        <v>2702</v>
      </c>
      <c r="AF945" s="6" t="s">
        <v>991</v>
      </c>
      <c r="AG945" s="1">
        <v>82</v>
      </c>
      <c r="AH945" s="6" t="s">
        <v>806</v>
      </c>
      <c r="AI945" s="6" t="s">
        <v>836</v>
      </c>
      <c r="AJ945" s="107"/>
      <c r="AO945" s="88" t="s">
        <v>2528</v>
      </c>
      <c r="AQ945" s="136"/>
      <c r="AR945" s="107" t="s">
        <v>2570</v>
      </c>
      <c r="AS945" s="6" t="s">
        <v>1921</v>
      </c>
      <c r="AT945" s="6" t="s">
        <v>1921</v>
      </c>
      <c r="BE945" s="184"/>
      <c r="BG945" s="107"/>
      <c r="BJ945" s="107"/>
      <c r="BN945" s="6" t="s">
        <v>2356</v>
      </c>
      <c r="BO945" s="131" t="s">
        <v>2896</v>
      </c>
      <c r="BR945" s="15"/>
      <c r="BU945" s="76"/>
      <c r="BV945" s="76"/>
      <c r="BW945" s="76"/>
      <c r="BX945" s="76"/>
      <c r="BY945" s="76"/>
      <c r="BZ945" s="76"/>
      <c r="CA945" s="76"/>
      <c r="CB945" s="107"/>
    </row>
    <row r="946" spans="1:80" s="2" customFormat="1" ht="30" x14ac:dyDescent="0.25">
      <c r="A946" s="96">
        <f t="shared" si="54"/>
        <v>940</v>
      </c>
      <c r="B946" s="135" t="s">
        <v>1920</v>
      </c>
      <c r="C946" s="77" t="s">
        <v>2460</v>
      </c>
      <c r="D946" s="92" t="s">
        <v>2575</v>
      </c>
      <c r="E946" s="135"/>
      <c r="F946" s="2">
        <v>607</v>
      </c>
      <c r="G946" s="89">
        <v>42991</v>
      </c>
      <c r="H946" s="79" t="s">
        <v>2698</v>
      </c>
      <c r="I946" s="135"/>
      <c r="J946" s="135" t="s">
        <v>31</v>
      </c>
      <c r="K946" s="135" t="s">
        <v>16</v>
      </c>
      <c r="L946" s="139"/>
      <c r="M946" s="77"/>
      <c r="N946" s="78"/>
      <c r="P946" s="79" t="str">
        <f>IF(COUNTIF(L946:O946,"=*")&gt;1,"Multiple", IF(L946="P","Surface",IF(M946="P", "Underground",IF(N946="P", "Placer", IF(O946="P", "Solution","")))))</f>
        <v/>
      </c>
      <c r="Q946" s="95" t="s">
        <v>2486</v>
      </c>
      <c r="R946" s="90"/>
      <c r="S946" s="34"/>
      <c r="T946" s="26">
        <v>44.399755147500002</v>
      </c>
      <c r="U946" s="27">
        <v>-105.460343752</v>
      </c>
      <c r="V946" s="141">
        <v>51</v>
      </c>
      <c r="W946" s="141">
        <v>72</v>
      </c>
      <c r="X946" s="142">
        <v>13</v>
      </c>
      <c r="Y946" s="143"/>
      <c r="Z946" s="135" t="s">
        <v>30</v>
      </c>
      <c r="AA946" s="87" t="s">
        <v>3205</v>
      </c>
      <c r="AB946" s="135" t="s">
        <v>80</v>
      </c>
      <c r="AC946" s="135" t="s">
        <v>2355</v>
      </c>
      <c r="AD946" s="124" t="s">
        <v>2701</v>
      </c>
      <c r="AE946" s="125" t="s">
        <v>2702</v>
      </c>
      <c r="AF946" s="7" t="s">
        <v>991</v>
      </c>
      <c r="AG946" s="2">
        <v>82</v>
      </c>
      <c r="AH946" s="6" t="s">
        <v>806</v>
      </c>
      <c r="AI946" s="6" t="s">
        <v>836</v>
      </c>
      <c r="AJ946" s="78"/>
      <c r="AO946" s="91" t="s">
        <v>2528</v>
      </c>
      <c r="AQ946" s="141"/>
      <c r="AR946" s="107" t="s">
        <v>2570</v>
      </c>
      <c r="AS946" s="7" t="s">
        <v>1921</v>
      </c>
      <c r="AT946" s="7" t="s">
        <v>1921</v>
      </c>
      <c r="AU946" s="77"/>
      <c r="AV946" s="77"/>
      <c r="AW946" s="77"/>
      <c r="AX946" s="77"/>
      <c r="AY946" s="77"/>
      <c r="AZ946" s="77"/>
      <c r="BA946" s="77"/>
      <c r="BE946" s="186"/>
      <c r="BG946" s="78"/>
      <c r="BJ946" s="78"/>
      <c r="BN946" s="7" t="s">
        <v>2356</v>
      </c>
      <c r="BO946" s="139" t="s">
        <v>2896</v>
      </c>
      <c r="BR946" s="17"/>
      <c r="BU946" s="77">
        <v>8063</v>
      </c>
      <c r="BV946" s="77">
        <v>5.96</v>
      </c>
      <c r="BW946" s="77">
        <v>31</v>
      </c>
      <c r="BX946" s="77">
        <v>0.38</v>
      </c>
      <c r="BY946" s="77">
        <v>30.05</v>
      </c>
      <c r="BZ946" s="77">
        <v>32.78</v>
      </c>
      <c r="CA946" s="77" t="s">
        <v>886</v>
      </c>
      <c r="CB946" s="78"/>
    </row>
    <row r="947" spans="1:80" x14ac:dyDescent="0.25">
      <c r="A947" s="96">
        <f t="shared" si="54"/>
        <v>941</v>
      </c>
      <c r="B947" s="134" t="s">
        <v>1924</v>
      </c>
      <c r="D947" s="134" t="s">
        <v>2697</v>
      </c>
      <c r="E947" s="134" t="s">
        <v>2726</v>
      </c>
      <c r="F947" s="1">
        <f>F945+1</f>
        <v>608</v>
      </c>
      <c r="G947" s="86">
        <v>42991</v>
      </c>
      <c r="H947" s="87" t="s">
        <v>2698</v>
      </c>
      <c r="I947" s="134"/>
      <c r="J947" s="134" t="s">
        <v>31</v>
      </c>
      <c r="K947" s="134" t="s">
        <v>16</v>
      </c>
      <c r="L947" s="131" t="s">
        <v>2570</v>
      </c>
      <c r="N947" s="107"/>
      <c r="P947" s="87" t="str">
        <f>IF(COUNTIF(L947:O947,"=*")&gt;1,"Multiple", IF(L947="P","Surface",IF(M947="P", "Underground",IF(N947="P", "Placer", IF(O947="P", "Solution","")))))</f>
        <v>Surface</v>
      </c>
      <c r="Q947" s="95" t="s">
        <v>3181</v>
      </c>
      <c r="R947" s="93" t="s">
        <v>2570</v>
      </c>
      <c r="S947" s="33"/>
      <c r="T947" s="12">
        <v>43.366214947700001</v>
      </c>
      <c r="U947" s="13">
        <v>-105.768621143</v>
      </c>
      <c r="V947" s="136">
        <v>39</v>
      </c>
      <c r="W947" s="136">
        <v>74</v>
      </c>
      <c r="X947" s="137">
        <v>8</v>
      </c>
      <c r="Y947" s="138"/>
      <c r="Z947" s="134" t="s">
        <v>88</v>
      </c>
      <c r="AA947" s="87" t="s">
        <v>3206</v>
      </c>
      <c r="AB947" s="134" t="s">
        <v>80</v>
      </c>
      <c r="AC947" s="134"/>
      <c r="AD947" s="124" t="s">
        <v>2701</v>
      </c>
      <c r="AE947" s="125" t="s">
        <v>2702</v>
      </c>
      <c r="AF947" s="6" t="s">
        <v>1922</v>
      </c>
      <c r="AG947" s="1">
        <v>13</v>
      </c>
      <c r="AH947" s="6" t="s">
        <v>806</v>
      </c>
      <c r="AI947" s="6" t="s">
        <v>836</v>
      </c>
      <c r="AJ947" s="107"/>
      <c r="AO947" s="88" t="s">
        <v>2528</v>
      </c>
      <c r="AQ947" s="136"/>
      <c r="AR947" s="107" t="s">
        <v>2570</v>
      </c>
      <c r="AS947" s="6" t="s">
        <v>1923</v>
      </c>
      <c r="AT947" s="6" t="s">
        <v>1923</v>
      </c>
      <c r="BE947" s="184"/>
      <c r="BG947" s="107"/>
      <c r="BJ947" s="107"/>
      <c r="BN947" s="6" t="s">
        <v>2733</v>
      </c>
      <c r="BO947" s="131"/>
      <c r="BR947" s="15"/>
      <c r="BU947" s="76"/>
      <c r="BV947" s="76"/>
      <c r="BW947" s="76"/>
      <c r="BX947" s="76"/>
      <c r="BY947" s="76"/>
      <c r="BZ947" s="76"/>
      <c r="CA947" s="76"/>
      <c r="CB947" s="107"/>
    </row>
    <row r="948" spans="1:80" s="2" customFormat="1" x14ac:dyDescent="0.25">
      <c r="A948" s="96">
        <f t="shared" si="54"/>
        <v>942</v>
      </c>
      <c r="B948" s="135" t="s">
        <v>1924</v>
      </c>
      <c r="C948" s="77" t="s">
        <v>2460</v>
      </c>
      <c r="D948" s="92" t="s">
        <v>2575</v>
      </c>
      <c r="E948" s="135"/>
      <c r="F948" s="2">
        <f>F946+1</f>
        <v>608</v>
      </c>
      <c r="G948" s="89">
        <v>42991</v>
      </c>
      <c r="H948" s="79" t="s">
        <v>2698</v>
      </c>
      <c r="I948" s="135"/>
      <c r="J948" s="135" t="s">
        <v>31</v>
      </c>
      <c r="K948" s="135" t="s">
        <v>16</v>
      </c>
      <c r="L948" s="139"/>
      <c r="M948" s="77"/>
      <c r="N948" s="78"/>
      <c r="P948" s="79" t="str">
        <f>IF(COUNTIF(L948:O948,"=*")&gt;1,"Multiple", IF(L948="P","Surface",IF(M948="P", "Underground",IF(N948="P", "Placer", IF(O948="P", "Solution","")))))</f>
        <v/>
      </c>
      <c r="Q948" s="95" t="s">
        <v>2486</v>
      </c>
      <c r="R948" s="90" t="s">
        <v>2570</v>
      </c>
      <c r="S948" s="34"/>
      <c r="T948" s="26">
        <v>43.366214947700001</v>
      </c>
      <c r="U948" s="27">
        <v>-105.768621143</v>
      </c>
      <c r="V948" s="141">
        <v>39</v>
      </c>
      <c r="W948" s="141">
        <v>74</v>
      </c>
      <c r="X948" s="142">
        <v>8</v>
      </c>
      <c r="Y948" s="143"/>
      <c r="Z948" s="135" t="s">
        <v>88</v>
      </c>
      <c r="AA948" s="87" t="s">
        <v>3206</v>
      </c>
      <c r="AB948" s="135" t="s">
        <v>80</v>
      </c>
      <c r="AC948" s="135"/>
      <c r="AD948" s="124" t="s">
        <v>2701</v>
      </c>
      <c r="AE948" s="125" t="s">
        <v>2702</v>
      </c>
      <c r="AF948" s="7" t="s">
        <v>1922</v>
      </c>
      <c r="AG948" s="2">
        <v>13</v>
      </c>
      <c r="AH948" s="6" t="s">
        <v>806</v>
      </c>
      <c r="AI948" s="6" t="s">
        <v>836</v>
      </c>
      <c r="AJ948" s="78"/>
      <c r="AO948" s="91" t="s">
        <v>2528</v>
      </c>
      <c r="AQ948" s="141"/>
      <c r="AR948" s="107" t="s">
        <v>2570</v>
      </c>
      <c r="AS948" s="7" t="s">
        <v>1923</v>
      </c>
      <c r="AT948" s="7" t="s">
        <v>1923</v>
      </c>
      <c r="AU948" s="77"/>
      <c r="AV948" s="77"/>
      <c r="AW948" s="77"/>
      <c r="AX948" s="77"/>
      <c r="AY948" s="77"/>
      <c r="AZ948" s="77"/>
      <c r="BA948" s="77"/>
      <c r="BE948" s="186"/>
      <c r="BG948" s="78"/>
      <c r="BJ948" s="78"/>
      <c r="BN948" s="7" t="s">
        <v>2733</v>
      </c>
      <c r="BO948" s="139"/>
      <c r="BR948" s="17"/>
      <c r="BU948" s="77">
        <v>7951</v>
      </c>
      <c r="BV948" s="77">
        <v>7.9</v>
      </c>
      <c r="BW948" s="77">
        <v>27.4</v>
      </c>
      <c r="BX948" s="77">
        <v>0.45</v>
      </c>
      <c r="BY948" s="77"/>
      <c r="BZ948" s="77"/>
      <c r="CA948" s="77" t="s">
        <v>886</v>
      </c>
      <c r="CB948" s="78"/>
    </row>
    <row r="949" spans="1:80" x14ac:dyDescent="0.25">
      <c r="A949" s="96">
        <f t="shared" si="54"/>
        <v>943</v>
      </c>
      <c r="B949" s="134" t="s">
        <v>1925</v>
      </c>
      <c r="D949" s="134" t="s">
        <v>2697</v>
      </c>
      <c r="E949" s="1" t="s">
        <v>2726</v>
      </c>
      <c r="F949" s="1">
        <f>F947+1</f>
        <v>609</v>
      </c>
      <c r="G949" s="86">
        <v>42991</v>
      </c>
      <c r="H949" s="87" t="s">
        <v>2698</v>
      </c>
      <c r="I949" s="134"/>
      <c r="J949" s="134" t="s">
        <v>31</v>
      </c>
      <c r="K949" s="134" t="s">
        <v>16</v>
      </c>
      <c r="L949" s="131" t="s">
        <v>2570</v>
      </c>
      <c r="N949" s="107"/>
      <c r="P949" s="87" t="str">
        <f>IF(COUNTIF(L949:O949,"=*")&gt;1,"Multiple", IF(L949="P","Surface",IF(M949="P", "Underground",IF(N949="P", "Placer", IF(O949="P", "Solution","")))))</f>
        <v>Surface</v>
      </c>
      <c r="Q949" s="95" t="s">
        <v>3181</v>
      </c>
      <c r="R949" s="93" t="s">
        <v>2570</v>
      </c>
      <c r="S949" s="148"/>
      <c r="T949" s="4">
        <v>43.577975000000002</v>
      </c>
      <c r="U949" s="9">
        <v>-105.26107399999999</v>
      </c>
      <c r="V949" s="136">
        <v>42</v>
      </c>
      <c r="W949" s="136">
        <v>70</v>
      </c>
      <c r="X949" s="137"/>
      <c r="Y949" s="138"/>
      <c r="Z949" s="134" t="s">
        <v>30</v>
      </c>
      <c r="AA949" s="87" t="s">
        <v>3206</v>
      </c>
      <c r="AB949" s="134" t="s">
        <v>80</v>
      </c>
      <c r="AC949" s="134"/>
      <c r="AD949" s="124" t="s">
        <v>2701</v>
      </c>
      <c r="AE949" s="125" t="s">
        <v>2702</v>
      </c>
      <c r="AF949" s="6" t="s">
        <v>1268</v>
      </c>
      <c r="AH949" s="6" t="s">
        <v>806</v>
      </c>
      <c r="AI949" s="6" t="s">
        <v>836</v>
      </c>
      <c r="AJ949" s="107"/>
      <c r="AO949" s="88" t="s">
        <v>2528</v>
      </c>
      <c r="AQ949" s="136"/>
      <c r="AR949" s="107" t="s">
        <v>2570</v>
      </c>
      <c r="AS949" s="6" t="s">
        <v>1926</v>
      </c>
      <c r="AT949" s="6" t="s">
        <v>1926</v>
      </c>
      <c r="BE949" s="184"/>
      <c r="BG949" s="107"/>
      <c r="BJ949" s="107"/>
      <c r="BN949" s="134" t="s">
        <v>961</v>
      </c>
      <c r="BO949" s="131"/>
      <c r="BR949" s="15"/>
      <c r="BU949" s="76"/>
      <c r="BV949" s="76" t="s">
        <v>807</v>
      </c>
      <c r="BW949" s="76"/>
      <c r="BX949" s="76"/>
      <c r="BY949" s="76"/>
      <c r="BZ949" s="76"/>
      <c r="CA949" s="76"/>
      <c r="CB949" s="107"/>
    </row>
    <row r="950" spans="1:80" x14ac:dyDescent="0.25">
      <c r="A950" s="96">
        <f t="shared" si="54"/>
        <v>944</v>
      </c>
      <c r="B950" s="134" t="s">
        <v>591</v>
      </c>
      <c r="D950" s="134" t="s">
        <v>2697</v>
      </c>
      <c r="E950" s="134" t="s">
        <v>2726</v>
      </c>
      <c r="F950" s="1">
        <f t="shared" si="53"/>
        <v>610</v>
      </c>
      <c r="G950" s="86">
        <v>42991</v>
      </c>
      <c r="H950" s="87" t="s">
        <v>2698</v>
      </c>
      <c r="I950" s="134" t="s">
        <v>656</v>
      </c>
      <c r="J950" s="134" t="s">
        <v>48</v>
      </c>
      <c r="K950" s="134" t="s">
        <v>24</v>
      </c>
      <c r="L950" s="87"/>
      <c r="M950" s="131" t="s">
        <v>2570</v>
      </c>
      <c r="N950" s="107"/>
      <c r="P950" s="87" t="str">
        <f>IF(COUNTIF(L950:O950,"=*")&gt;1,"Multiple", IF(L950="P","Surface",IF(M950="P", "Underground",IF(N950="P", "Placer", IF(O950="P", "Solution","")))))</f>
        <v>Underground</v>
      </c>
      <c r="Q950" s="95" t="s">
        <v>2768</v>
      </c>
      <c r="R950" s="93" t="s">
        <v>2570</v>
      </c>
      <c r="S950" s="33"/>
      <c r="T950" s="12">
        <v>41.567293738799997</v>
      </c>
      <c r="U950" s="13">
        <v>-109.222198009</v>
      </c>
      <c r="V950" s="144">
        <v>18</v>
      </c>
      <c r="W950" s="144">
        <v>105</v>
      </c>
      <c r="X950" s="137">
        <v>2</v>
      </c>
      <c r="Y950" s="138"/>
      <c r="Z950" s="134" t="s">
        <v>23</v>
      </c>
      <c r="AA950" s="87" t="s">
        <v>3206</v>
      </c>
      <c r="AB950" s="134" t="s">
        <v>45</v>
      </c>
      <c r="AC950" s="134" t="s">
        <v>7</v>
      </c>
      <c r="AD950" s="124" t="s">
        <v>2701</v>
      </c>
      <c r="AE950" s="125" t="s">
        <v>2702</v>
      </c>
      <c r="AF950" s="6" t="s">
        <v>1684</v>
      </c>
      <c r="AH950" s="6" t="s">
        <v>48</v>
      </c>
      <c r="AI950" s="6" t="s">
        <v>846</v>
      </c>
      <c r="AJ950" s="107"/>
      <c r="AO950" s="88" t="s">
        <v>2528</v>
      </c>
      <c r="AQ950" s="136"/>
      <c r="AR950" s="107" t="s">
        <v>2570</v>
      </c>
      <c r="AS950" s="18" t="s">
        <v>892</v>
      </c>
      <c r="AT950" s="18" t="s">
        <v>1624</v>
      </c>
      <c r="BE950" s="184"/>
      <c r="BG950" s="107"/>
      <c r="BJ950" s="107"/>
      <c r="BO950" s="131" t="s">
        <v>7</v>
      </c>
      <c r="BR950" s="15" t="s">
        <v>1927</v>
      </c>
      <c r="BU950" s="76"/>
      <c r="BV950" s="76"/>
      <c r="BW950" s="76"/>
      <c r="BX950" s="76"/>
      <c r="BY950" s="76"/>
      <c r="BZ950" s="76"/>
      <c r="CA950" s="76"/>
      <c r="CB950" s="107"/>
    </row>
    <row r="951" spans="1:80" ht="30" x14ac:dyDescent="0.25">
      <c r="A951" s="96">
        <f t="shared" si="54"/>
        <v>945</v>
      </c>
      <c r="B951" s="134" t="s">
        <v>593</v>
      </c>
      <c r="D951" s="134" t="s">
        <v>2697</v>
      </c>
      <c r="E951" s="134" t="s">
        <v>2726</v>
      </c>
      <c r="F951" s="1">
        <f t="shared" si="53"/>
        <v>611</v>
      </c>
      <c r="G951" s="86">
        <v>42991</v>
      </c>
      <c r="H951" s="87" t="s">
        <v>2698</v>
      </c>
      <c r="I951" s="134"/>
      <c r="J951" s="134" t="s">
        <v>26</v>
      </c>
      <c r="K951" s="134" t="s">
        <v>27</v>
      </c>
      <c r="L951" s="87"/>
      <c r="M951" s="131" t="s">
        <v>2570</v>
      </c>
      <c r="N951" s="107"/>
      <c r="P951" s="87" t="str">
        <f>IF(COUNTIF(L951:O951,"=*")&gt;1,"Multiple", IF(L951="P","Surface",IF(M951="P", "Underground",IF(N951="P", "Placer", IF(O951="P", "Solution","")))))</f>
        <v>Underground</v>
      </c>
      <c r="Q951" s="95" t="s">
        <v>11</v>
      </c>
      <c r="R951" s="93" t="s">
        <v>2570</v>
      </c>
      <c r="S951" s="33"/>
      <c r="T951" s="12">
        <v>41.891603188099999</v>
      </c>
      <c r="U951" s="13">
        <v>-106.51016074</v>
      </c>
      <c r="V951" s="144">
        <v>22</v>
      </c>
      <c r="W951" s="144">
        <v>81</v>
      </c>
      <c r="X951" s="137">
        <v>10</v>
      </c>
      <c r="Y951" s="138" t="s">
        <v>1930</v>
      </c>
      <c r="Z951" s="134" t="s">
        <v>8</v>
      </c>
      <c r="AA951" s="87" t="s">
        <v>3206</v>
      </c>
      <c r="AB951" s="134" t="s">
        <v>22</v>
      </c>
      <c r="AC951" s="134" t="s">
        <v>7</v>
      </c>
      <c r="AD951" s="124" t="s">
        <v>2701</v>
      </c>
      <c r="AE951" s="125" t="s">
        <v>2702</v>
      </c>
      <c r="AF951" s="6" t="s">
        <v>1372</v>
      </c>
      <c r="AG951" s="1">
        <v>15</v>
      </c>
      <c r="AH951" s="6" t="s">
        <v>26</v>
      </c>
      <c r="AI951" s="6" t="s">
        <v>1515</v>
      </c>
      <c r="AJ951" s="107"/>
      <c r="AO951" s="88" t="s">
        <v>2528</v>
      </c>
      <c r="AQ951" s="136"/>
      <c r="AR951" s="107" t="s">
        <v>2570</v>
      </c>
      <c r="AS951" s="6" t="s">
        <v>3061</v>
      </c>
      <c r="AT951" s="6" t="s">
        <v>1943</v>
      </c>
      <c r="AU951" s="76">
        <v>1957</v>
      </c>
      <c r="AV951" s="76">
        <v>1958</v>
      </c>
      <c r="BA951" s="76">
        <v>1958</v>
      </c>
      <c r="BE951" s="184">
        <v>75619</v>
      </c>
      <c r="BF951" s="97"/>
      <c r="BG951" s="107"/>
      <c r="BJ951" s="107"/>
      <c r="BM951" s="1" t="s">
        <v>2705</v>
      </c>
      <c r="BN951" s="6" t="s">
        <v>1931</v>
      </c>
      <c r="BO951" s="131" t="s">
        <v>7</v>
      </c>
      <c r="BR951" s="15" t="s">
        <v>1928</v>
      </c>
      <c r="BS951" s="15" t="s">
        <v>1929</v>
      </c>
      <c r="BU951" s="76"/>
      <c r="BV951" s="76"/>
      <c r="BW951" s="76"/>
      <c r="BX951" s="76"/>
      <c r="BY951" s="76"/>
      <c r="BZ951" s="76"/>
      <c r="CA951" s="76"/>
      <c r="CB951" s="107"/>
    </row>
    <row r="952" spans="1:80" s="2" customFormat="1" ht="30" x14ac:dyDescent="0.25">
      <c r="A952" s="96">
        <f t="shared" si="54"/>
        <v>946</v>
      </c>
      <c r="B952" s="135" t="s">
        <v>593</v>
      </c>
      <c r="C952" s="77" t="s">
        <v>2460</v>
      </c>
      <c r="D952" s="92" t="s">
        <v>2575</v>
      </c>
      <c r="E952" s="135"/>
      <c r="F952" s="2">
        <v>611</v>
      </c>
      <c r="G952" s="89">
        <v>42991</v>
      </c>
      <c r="H952" s="79" t="s">
        <v>2698</v>
      </c>
      <c r="I952" s="135"/>
      <c r="J952" s="135" t="s">
        <v>26</v>
      </c>
      <c r="K952" s="135" t="s">
        <v>27</v>
      </c>
      <c r="L952" s="79"/>
      <c r="M952" s="139"/>
      <c r="N952" s="78"/>
      <c r="P952" s="79" t="str">
        <f>IF(COUNTIF(L952:O952,"=*")&gt;1,"Multiple", IF(L952="P","Surface",IF(M952="P", "Underground",IF(N952="P", "Placer", IF(O952="P", "Solution","")))))</f>
        <v/>
      </c>
      <c r="Q952" s="95" t="s">
        <v>2486</v>
      </c>
      <c r="R952" s="90" t="s">
        <v>2570</v>
      </c>
      <c r="S952" s="34"/>
      <c r="T952" s="26">
        <v>41.891603188099999</v>
      </c>
      <c r="U952" s="27">
        <v>-106.51016074</v>
      </c>
      <c r="V952" s="145">
        <v>22</v>
      </c>
      <c r="W952" s="145">
        <v>81</v>
      </c>
      <c r="X952" s="142">
        <v>10</v>
      </c>
      <c r="Y952" s="143" t="s">
        <v>1930</v>
      </c>
      <c r="Z952" s="135" t="s">
        <v>8</v>
      </c>
      <c r="AA952" s="87" t="s">
        <v>3206</v>
      </c>
      <c r="AB952" s="135" t="s">
        <v>22</v>
      </c>
      <c r="AC952" s="135" t="s">
        <v>7</v>
      </c>
      <c r="AD952" s="124" t="s">
        <v>2701</v>
      </c>
      <c r="AE952" s="125" t="s">
        <v>2702</v>
      </c>
      <c r="AF952" s="7" t="s">
        <v>1372</v>
      </c>
      <c r="AG952" s="2">
        <v>15</v>
      </c>
      <c r="AH952" s="6" t="s">
        <v>26</v>
      </c>
      <c r="AI952" s="6" t="s">
        <v>1515</v>
      </c>
      <c r="AJ952" s="78"/>
      <c r="AO952" s="91" t="s">
        <v>2528</v>
      </c>
      <c r="AQ952" s="141"/>
      <c r="AR952" s="107" t="s">
        <v>2570</v>
      </c>
      <c r="AS952" s="6" t="s">
        <v>3061</v>
      </c>
      <c r="AT952" s="6" t="s">
        <v>1943</v>
      </c>
      <c r="AU952" s="77">
        <v>1957</v>
      </c>
      <c r="AV952" s="77">
        <v>1958</v>
      </c>
      <c r="AW952" s="77"/>
      <c r="AX952" s="77"/>
      <c r="AY952" s="77"/>
      <c r="AZ952" s="77"/>
      <c r="BA952" s="77">
        <v>1958</v>
      </c>
      <c r="BE952" s="186"/>
      <c r="BF952" s="92"/>
      <c r="BG952" s="78"/>
      <c r="BJ952" s="78"/>
      <c r="BN952" s="7" t="s">
        <v>1931</v>
      </c>
      <c r="BO952" s="139" t="s">
        <v>7</v>
      </c>
      <c r="BR952" s="17" t="s">
        <v>1928</v>
      </c>
      <c r="BS952" s="17" t="s">
        <v>1929</v>
      </c>
      <c r="BU952" s="77">
        <v>10840</v>
      </c>
      <c r="BV952" s="77">
        <v>6.2</v>
      </c>
      <c r="BW952" s="77">
        <v>13</v>
      </c>
      <c r="BX952" s="77">
        <v>0.3</v>
      </c>
      <c r="BY952" s="77">
        <v>38</v>
      </c>
      <c r="BZ952" s="77">
        <v>42.3</v>
      </c>
      <c r="CA952" s="77"/>
      <c r="CB952" s="78"/>
    </row>
    <row r="953" spans="1:80" x14ac:dyDescent="0.25">
      <c r="A953" s="96">
        <f t="shared" si="54"/>
        <v>947</v>
      </c>
      <c r="B953" s="134" t="s">
        <v>592</v>
      </c>
      <c r="D953" s="134" t="s">
        <v>2697</v>
      </c>
      <c r="E953" s="134" t="s">
        <v>2726</v>
      </c>
      <c r="F953" s="1">
        <f>F951+1</f>
        <v>612</v>
      </c>
      <c r="G953" s="86">
        <v>42991</v>
      </c>
      <c r="H953" s="87" t="s">
        <v>2698</v>
      </c>
      <c r="I953" s="134"/>
      <c r="J953" s="134" t="s">
        <v>189</v>
      </c>
      <c r="K953" s="134" t="s">
        <v>14</v>
      </c>
      <c r="L953" s="87"/>
      <c r="M953" s="131" t="s">
        <v>2570</v>
      </c>
      <c r="N953" s="107"/>
      <c r="P953" s="87" t="str">
        <f>IF(COUNTIF(L953:O953,"=*")&gt;1,"Multiple", IF(L953="P","Surface",IF(M953="P", "Underground",IF(N953="P", "Placer", IF(O953="P", "Solution","")))))</f>
        <v>Underground</v>
      </c>
      <c r="Q953" s="95" t="s">
        <v>11</v>
      </c>
      <c r="R953" s="93" t="s">
        <v>2570</v>
      </c>
      <c r="S953" s="33"/>
      <c r="T953" s="12">
        <v>44.824040698899999</v>
      </c>
      <c r="U953" s="13">
        <v>-108.674413563</v>
      </c>
      <c r="V953" s="144">
        <v>56</v>
      </c>
      <c r="W953" s="144">
        <v>98</v>
      </c>
      <c r="X953" s="137">
        <v>20</v>
      </c>
      <c r="Y953" s="138"/>
      <c r="Z953" s="134" t="s">
        <v>12</v>
      </c>
      <c r="AA953" s="87" t="s">
        <v>3205</v>
      </c>
      <c r="AB953" s="134" t="s">
        <v>22</v>
      </c>
      <c r="AC953" s="134" t="s">
        <v>7</v>
      </c>
      <c r="AD953" s="124" t="s">
        <v>2701</v>
      </c>
      <c r="AE953" s="125" t="s">
        <v>2702</v>
      </c>
      <c r="AF953" s="6" t="s">
        <v>807</v>
      </c>
      <c r="AG953" s="1">
        <v>4</v>
      </c>
      <c r="AH953" s="6" t="s">
        <v>831</v>
      </c>
      <c r="AI953" s="6" t="s">
        <v>846</v>
      </c>
      <c r="AJ953" s="107"/>
      <c r="AO953" s="88" t="s">
        <v>2528</v>
      </c>
      <c r="AQ953" s="136"/>
      <c r="AR953" s="107" t="s">
        <v>2570</v>
      </c>
      <c r="BE953" s="197"/>
      <c r="BG953" s="107"/>
      <c r="BJ953" s="107"/>
      <c r="BO953" s="131" t="s">
        <v>2789</v>
      </c>
      <c r="BU953" s="76"/>
      <c r="BV953" s="76"/>
      <c r="BW953" s="76"/>
      <c r="BX953" s="76"/>
      <c r="BY953" s="76"/>
      <c r="BZ953" s="76"/>
      <c r="CA953" s="76"/>
      <c r="CB953" s="107"/>
    </row>
    <row r="954" spans="1:80" x14ac:dyDescent="0.25">
      <c r="A954" s="96">
        <f t="shared" si="54"/>
        <v>948</v>
      </c>
      <c r="B954" s="134" t="s">
        <v>1933</v>
      </c>
      <c r="D954" s="134" t="s">
        <v>2697</v>
      </c>
      <c r="E954" s="134" t="s">
        <v>2726</v>
      </c>
      <c r="F954" s="1">
        <f t="shared" si="53"/>
        <v>613</v>
      </c>
      <c r="G954" s="86">
        <v>42991</v>
      </c>
      <c r="H954" s="87" t="s">
        <v>2698</v>
      </c>
      <c r="I954" s="134" t="s">
        <v>312</v>
      </c>
      <c r="J954" s="134" t="s">
        <v>313</v>
      </c>
      <c r="K954" s="134" t="s">
        <v>65</v>
      </c>
      <c r="L954" s="87"/>
      <c r="M954" s="131" t="s">
        <v>2570</v>
      </c>
      <c r="N954" s="107"/>
      <c r="P954" s="87" t="str">
        <f>IF(COUNTIF(L954:O954,"=*")&gt;1,"Multiple", IF(L954="P","Surface",IF(M954="P", "Underground",IF(N954="P", "Placer", IF(O954="P", "Solution","")))))</f>
        <v>Underground</v>
      </c>
      <c r="Q954" s="95" t="s">
        <v>11</v>
      </c>
      <c r="R954" s="93" t="s">
        <v>2570</v>
      </c>
      <c r="S954" s="33"/>
      <c r="T954" s="12">
        <v>42.8190144848</v>
      </c>
      <c r="U954" s="13">
        <v>-108.196477786</v>
      </c>
      <c r="V954" s="144">
        <v>33</v>
      </c>
      <c r="W954" s="144">
        <v>95</v>
      </c>
      <c r="X954" s="137">
        <v>22</v>
      </c>
      <c r="Y954" s="138"/>
      <c r="Z954" s="134" t="s">
        <v>63</v>
      </c>
      <c r="AA954" s="87" t="s">
        <v>3205</v>
      </c>
      <c r="AB954" s="134" t="s">
        <v>2406</v>
      </c>
      <c r="AC954" s="134" t="s">
        <v>7</v>
      </c>
      <c r="AD954" s="124" t="s">
        <v>2701</v>
      </c>
      <c r="AE954" s="125" t="s">
        <v>2702</v>
      </c>
      <c r="AH954" s="6" t="s">
        <v>831</v>
      </c>
      <c r="AI954" s="6" t="s">
        <v>846</v>
      </c>
      <c r="AJ954" s="107"/>
      <c r="AO954" s="88" t="s">
        <v>2528</v>
      </c>
      <c r="AQ954" s="136"/>
      <c r="AR954" s="107" t="s">
        <v>2570</v>
      </c>
      <c r="AS954" s="6" t="s">
        <v>1934</v>
      </c>
      <c r="AT954" s="6" t="s">
        <v>1934</v>
      </c>
      <c r="BE954" s="184">
        <v>448</v>
      </c>
      <c r="BF954" s="97"/>
      <c r="BG954" s="107"/>
      <c r="BJ954" s="107"/>
      <c r="BM954" s="1" t="s">
        <v>2705</v>
      </c>
      <c r="BN954" s="6" t="s">
        <v>1910</v>
      </c>
      <c r="BO954" s="131" t="s">
        <v>3126</v>
      </c>
      <c r="BU954" s="76"/>
      <c r="BV954" s="76"/>
      <c r="BW954" s="76"/>
      <c r="BX954" s="76"/>
      <c r="BY954" s="76"/>
      <c r="BZ954" s="76"/>
      <c r="CA954" s="76"/>
      <c r="CB954" s="107"/>
    </row>
    <row r="955" spans="1:80" x14ac:dyDescent="0.25">
      <c r="A955" s="96">
        <f t="shared" si="54"/>
        <v>949</v>
      </c>
      <c r="B955" s="134" t="s">
        <v>1935</v>
      </c>
      <c r="D955" s="134" t="s">
        <v>2697</v>
      </c>
      <c r="E955" s="134" t="s">
        <v>2726</v>
      </c>
      <c r="F955" s="1">
        <f t="shared" si="53"/>
        <v>614</v>
      </c>
      <c r="G955" s="86">
        <v>42991</v>
      </c>
      <c r="H955" s="87" t="s">
        <v>2698</v>
      </c>
      <c r="I955" s="134"/>
      <c r="J955" s="134" t="s">
        <v>26</v>
      </c>
      <c r="K955" s="134" t="s">
        <v>27</v>
      </c>
      <c r="L955" s="131" t="s">
        <v>2570</v>
      </c>
      <c r="N955" s="107"/>
      <c r="P955" s="87" t="str">
        <f>IF(COUNTIF(L955:O955,"=*")&gt;1,"Multiple", IF(L955="P","Surface",IF(M955="P", "Underground",IF(N955="P", "Placer", IF(O955="P", "Solution","")))))</f>
        <v>Surface</v>
      </c>
      <c r="Q955" s="95" t="s">
        <v>3181</v>
      </c>
      <c r="R955" s="93" t="s">
        <v>2570</v>
      </c>
      <c r="S955" s="33"/>
      <c r="T955" s="12">
        <v>41.891603188099999</v>
      </c>
      <c r="U955" s="13">
        <v>-106.51016074</v>
      </c>
      <c r="V955" s="136">
        <v>22</v>
      </c>
      <c r="W955" s="136">
        <v>81</v>
      </c>
      <c r="X955" s="137">
        <v>10</v>
      </c>
      <c r="Y955" s="138"/>
      <c r="Z955" s="134" t="s">
        <v>8</v>
      </c>
      <c r="AA955" s="87" t="s">
        <v>3206</v>
      </c>
      <c r="AB955" s="134" t="s">
        <v>80</v>
      </c>
      <c r="AC955" s="134"/>
      <c r="AD955" s="124" t="s">
        <v>2701</v>
      </c>
      <c r="AE955" s="125" t="s">
        <v>2702</v>
      </c>
      <c r="AF955" s="6" t="s">
        <v>1372</v>
      </c>
      <c r="AG955" s="1" t="s">
        <v>807</v>
      </c>
      <c r="AH955" s="6" t="s">
        <v>26</v>
      </c>
      <c r="AI955" s="6" t="s">
        <v>1515</v>
      </c>
      <c r="AJ955" s="107"/>
      <c r="AO955" s="88" t="s">
        <v>2528</v>
      </c>
      <c r="AQ955" s="136"/>
      <c r="AR955" s="107" t="s">
        <v>2570</v>
      </c>
      <c r="AS955" s="6" t="s">
        <v>1943</v>
      </c>
      <c r="AT955" s="6" t="s">
        <v>1943</v>
      </c>
      <c r="BE955" s="184"/>
      <c r="BG955" s="107"/>
      <c r="BJ955" s="107"/>
      <c r="BN955" s="134" t="s">
        <v>809</v>
      </c>
      <c r="BO955" s="131"/>
      <c r="BR955" s="15" t="s">
        <v>1936</v>
      </c>
      <c r="BS955" s="15" t="s">
        <v>1937</v>
      </c>
      <c r="BU955" s="76"/>
      <c r="BV955" s="76"/>
      <c r="BW955" s="76"/>
      <c r="BX955" s="76"/>
      <c r="BY955" s="76"/>
      <c r="BZ955" s="76"/>
      <c r="CA955" s="76"/>
      <c r="CB955" s="107"/>
    </row>
    <row r="956" spans="1:80" s="2" customFormat="1" x14ac:dyDescent="0.25">
      <c r="A956" s="96">
        <f t="shared" si="54"/>
        <v>950</v>
      </c>
      <c r="B956" s="135" t="s">
        <v>1935</v>
      </c>
      <c r="C956" s="77" t="s">
        <v>2460</v>
      </c>
      <c r="D956" s="92" t="s">
        <v>2575</v>
      </c>
      <c r="E956" s="135"/>
      <c r="F956" s="2">
        <v>614</v>
      </c>
      <c r="G956" s="89">
        <v>42991</v>
      </c>
      <c r="H956" s="79" t="s">
        <v>2698</v>
      </c>
      <c r="I956" s="135"/>
      <c r="J956" s="135" t="s">
        <v>26</v>
      </c>
      <c r="K956" s="135" t="s">
        <v>27</v>
      </c>
      <c r="L956" s="139"/>
      <c r="M956" s="77"/>
      <c r="N956" s="78"/>
      <c r="P956" s="79" t="str">
        <f>IF(COUNTIF(L956:O956,"=*")&gt;1,"Multiple", IF(L956="P","Surface",IF(M956="P", "Underground",IF(N956="P", "Placer", IF(O956="P", "Solution","")))))</f>
        <v/>
      </c>
      <c r="Q956" s="95" t="s">
        <v>2486</v>
      </c>
      <c r="R956" s="90" t="s">
        <v>2570</v>
      </c>
      <c r="S956" s="34"/>
      <c r="T956" s="26">
        <v>41.891603188099999</v>
      </c>
      <c r="U956" s="27">
        <v>-106.51016074</v>
      </c>
      <c r="V956" s="141">
        <v>22</v>
      </c>
      <c r="W956" s="141">
        <v>81</v>
      </c>
      <c r="X956" s="142">
        <v>10</v>
      </c>
      <c r="Y956" s="143"/>
      <c r="Z956" s="135" t="s">
        <v>8</v>
      </c>
      <c r="AA956" s="87" t="s">
        <v>3206</v>
      </c>
      <c r="AB956" s="135" t="s">
        <v>80</v>
      </c>
      <c r="AC956" s="135"/>
      <c r="AD956" s="124" t="s">
        <v>2701</v>
      </c>
      <c r="AE956" s="125" t="s">
        <v>2702</v>
      </c>
      <c r="AF956" s="7" t="s">
        <v>1372</v>
      </c>
      <c r="AG956" s="2" t="s">
        <v>807</v>
      </c>
      <c r="AH956" s="6" t="s">
        <v>26</v>
      </c>
      <c r="AI956" s="6" t="s">
        <v>1515</v>
      </c>
      <c r="AJ956" s="78"/>
      <c r="AO956" s="91" t="s">
        <v>2528</v>
      </c>
      <c r="AQ956" s="141"/>
      <c r="AR956" s="107" t="s">
        <v>2570</v>
      </c>
      <c r="AS956" s="7" t="s">
        <v>1943</v>
      </c>
      <c r="AT956" s="7" t="s">
        <v>1943</v>
      </c>
      <c r="AU956" s="77"/>
      <c r="AV956" s="77"/>
      <c r="AW956" s="77"/>
      <c r="AX956" s="77"/>
      <c r="AY956" s="77"/>
      <c r="AZ956" s="77"/>
      <c r="BA956" s="77"/>
      <c r="BE956" s="186"/>
      <c r="BG956" s="78"/>
      <c r="BJ956" s="78"/>
      <c r="BN956" s="135" t="s">
        <v>809</v>
      </c>
      <c r="BO956" s="139"/>
      <c r="BR956" s="17" t="s">
        <v>1936</v>
      </c>
      <c r="BS956" s="17" t="s">
        <v>1937</v>
      </c>
      <c r="BU956" s="77">
        <v>11020</v>
      </c>
      <c r="BV956" s="77">
        <v>5.7</v>
      </c>
      <c r="BW956" s="77">
        <v>13.8</v>
      </c>
      <c r="BX956" s="77">
        <v>0.4</v>
      </c>
      <c r="BY956" s="77">
        <v>37.200000000000003</v>
      </c>
      <c r="BZ956" s="77">
        <v>43.3</v>
      </c>
      <c r="CA956" s="77"/>
      <c r="CB956" s="78"/>
    </row>
    <row r="957" spans="1:80" x14ac:dyDescent="0.25">
      <c r="A957" s="96">
        <f t="shared" si="54"/>
        <v>951</v>
      </c>
      <c r="B957" s="134" t="s">
        <v>595</v>
      </c>
      <c r="D957" s="134" t="s">
        <v>2697</v>
      </c>
      <c r="E957" s="134" t="s">
        <v>2726</v>
      </c>
      <c r="F957" s="1">
        <f>F955+1</f>
        <v>615</v>
      </c>
      <c r="G957" s="86">
        <v>42991</v>
      </c>
      <c r="H957" s="87" t="s">
        <v>2698</v>
      </c>
      <c r="I957" s="134"/>
      <c r="J957" s="134" t="s">
        <v>7</v>
      </c>
      <c r="K957" s="134" t="s">
        <v>7</v>
      </c>
      <c r="L957" s="87"/>
      <c r="M957" s="131" t="s">
        <v>2570</v>
      </c>
      <c r="N957" s="107"/>
      <c r="P957" s="87" t="str">
        <f>IF(COUNTIF(L957:O957,"=*")&gt;1,"Multiple", IF(L957="P","Surface",IF(M957="P", "Underground",IF(N957="P", "Placer", IF(O957="P", "Solution","")))))</f>
        <v>Underground</v>
      </c>
      <c r="Q957" s="95" t="s">
        <v>11</v>
      </c>
      <c r="R957" s="93" t="s">
        <v>2570</v>
      </c>
      <c r="S957" s="33"/>
      <c r="T957" s="12">
        <v>42.413868949399998</v>
      </c>
      <c r="U957" s="13">
        <v>-110.315347484</v>
      </c>
      <c r="V957" s="144">
        <v>28</v>
      </c>
      <c r="W957" s="144">
        <v>113</v>
      </c>
      <c r="X957" s="137">
        <v>18</v>
      </c>
      <c r="Y957" s="138"/>
      <c r="Z957" s="134" t="s">
        <v>110</v>
      </c>
      <c r="AA957" s="87" t="s">
        <v>3206</v>
      </c>
      <c r="AB957" s="134" t="s">
        <v>7</v>
      </c>
      <c r="AC957" s="134" t="s">
        <v>7</v>
      </c>
      <c r="AD957" s="124" t="s">
        <v>2701</v>
      </c>
      <c r="AE957" s="125" t="s">
        <v>2702</v>
      </c>
      <c r="AH957" s="6" t="s">
        <v>115</v>
      </c>
      <c r="AI957" s="6" t="s">
        <v>846</v>
      </c>
      <c r="AJ957" s="107"/>
      <c r="AO957" s="88" t="s">
        <v>2528</v>
      </c>
      <c r="AQ957" s="136"/>
      <c r="AR957" s="107" t="s">
        <v>2570</v>
      </c>
      <c r="AS957" s="6" t="s">
        <v>1938</v>
      </c>
      <c r="AT957" s="6" t="s">
        <v>1938</v>
      </c>
      <c r="BE957" s="184"/>
      <c r="BG957" s="107"/>
      <c r="BJ957" s="107"/>
      <c r="BO957" s="131" t="s">
        <v>7</v>
      </c>
      <c r="BU957" s="76"/>
      <c r="BV957" s="76"/>
      <c r="BW957" s="76"/>
      <c r="BX957" s="76"/>
      <c r="BY957" s="76"/>
      <c r="BZ957" s="76"/>
      <c r="CA957" s="76"/>
      <c r="CB957" s="107"/>
    </row>
    <row r="958" spans="1:80" x14ac:dyDescent="0.25">
      <c r="A958" s="96">
        <f t="shared" si="54"/>
        <v>952</v>
      </c>
      <c r="B958" s="134" t="s">
        <v>596</v>
      </c>
      <c r="D958" s="134" t="s">
        <v>2697</v>
      </c>
      <c r="E958" s="134" t="s">
        <v>2726</v>
      </c>
      <c r="F958" s="1">
        <f t="shared" si="53"/>
        <v>616</v>
      </c>
      <c r="G958" s="86">
        <v>42991</v>
      </c>
      <c r="H958" s="87" t="s">
        <v>2698</v>
      </c>
      <c r="I958" s="134" t="s">
        <v>1940</v>
      </c>
      <c r="J958" s="134" t="s">
        <v>7</v>
      </c>
      <c r="K958" s="134" t="s">
        <v>57</v>
      </c>
      <c r="L958" s="87"/>
      <c r="M958" s="131" t="s">
        <v>2570</v>
      </c>
      <c r="N958" s="107"/>
      <c r="P958" s="87" t="str">
        <f>IF(COUNTIF(L958:O958,"=*")&gt;1,"Multiple", IF(L958="P","Surface",IF(M958="P", "Underground",IF(N958="P", "Placer", IF(O958="P", "Solution","")))))</f>
        <v>Underground</v>
      </c>
      <c r="Q958" s="95" t="s">
        <v>11</v>
      </c>
      <c r="R958" s="93" t="s">
        <v>2570</v>
      </c>
      <c r="S958" s="33"/>
      <c r="T958" s="12">
        <v>42.514028935200002</v>
      </c>
      <c r="U958" s="13">
        <v>-110.56210815599999</v>
      </c>
      <c r="V958" s="144">
        <v>29</v>
      </c>
      <c r="W958" s="144">
        <v>115</v>
      </c>
      <c r="X958" s="137">
        <v>8</v>
      </c>
      <c r="Y958" s="138"/>
      <c r="Z958" s="134" t="s">
        <v>84</v>
      </c>
      <c r="AA958" s="87" t="s">
        <v>3206</v>
      </c>
      <c r="AB958" s="134" t="s">
        <v>22</v>
      </c>
      <c r="AC958" s="134" t="s">
        <v>7</v>
      </c>
      <c r="AD958" s="124" t="s">
        <v>2701</v>
      </c>
      <c r="AE958" s="125" t="s">
        <v>2702</v>
      </c>
      <c r="AH958" s="6" t="s">
        <v>188</v>
      </c>
      <c r="AI958" s="6" t="s">
        <v>846</v>
      </c>
      <c r="AJ958" s="107"/>
      <c r="AO958" s="88" t="s">
        <v>2528</v>
      </c>
      <c r="AQ958" s="136"/>
      <c r="AR958" s="107" t="s">
        <v>2570</v>
      </c>
      <c r="AS958" s="6" t="s">
        <v>1939</v>
      </c>
      <c r="AT958" s="6" t="s">
        <v>1939</v>
      </c>
      <c r="BE958" s="197"/>
      <c r="BG958" s="107"/>
      <c r="BJ958" s="107"/>
      <c r="BO958" s="131" t="s">
        <v>7</v>
      </c>
      <c r="BU958" s="76"/>
      <c r="BV958" s="76"/>
      <c r="BW958" s="76"/>
      <c r="BX958" s="76"/>
      <c r="BY958" s="76"/>
      <c r="BZ958" s="76"/>
      <c r="CA958" s="76"/>
      <c r="CB958" s="107"/>
    </row>
    <row r="959" spans="1:80" x14ac:dyDescent="0.25">
      <c r="A959" s="96">
        <f t="shared" si="54"/>
        <v>953</v>
      </c>
      <c r="B959" s="134" t="s">
        <v>1941</v>
      </c>
      <c r="D959" s="134" t="s">
        <v>2697</v>
      </c>
      <c r="E959" s="134" t="s">
        <v>2726</v>
      </c>
      <c r="F959" s="1">
        <f t="shared" si="53"/>
        <v>617</v>
      </c>
      <c r="G959" s="86">
        <v>42991</v>
      </c>
      <c r="H959" s="87" t="s">
        <v>2698</v>
      </c>
      <c r="I959" s="134"/>
      <c r="J959" s="134" t="s">
        <v>26</v>
      </c>
      <c r="K959" s="134" t="s">
        <v>27</v>
      </c>
      <c r="L959" s="131" t="s">
        <v>2570</v>
      </c>
      <c r="N959" s="107"/>
      <c r="P959" s="87" t="str">
        <f>IF(COUNTIF(L959:O959,"=*")&gt;1,"Multiple", IF(L959="P","Surface",IF(M959="P", "Underground",IF(N959="P", "Placer", IF(O959="P", "Solution","")))))</f>
        <v>Surface</v>
      </c>
      <c r="Q959" s="95" t="s">
        <v>3181</v>
      </c>
      <c r="R959" s="93" t="s">
        <v>2570</v>
      </c>
      <c r="S959" s="33"/>
      <c r="T959" s="12">
        <v>41.877109986999997</v>
      </c>
      <c r="U959" s="13">
        <v>-106.529494184</v>
      </c>
      <c r="V959" s="136">
        <v>22</v>
      </c>
      <c r="W959" s="136">
        <v>81</v>
      </c>
      <c r="X959" s="137">
        <v>10</v>
      </c>
      <c r="Y959" s="138"/>
      <c r="Z959" s="134" t="s">
        <v>8</v>
      </c>
      <c r="AA959" s="87" t="s">
        <v>3206</v>
      </c>
      <c r="AB959" s="134" t="s">
        <v>80</v>
      </c>
      <c r="AC959" s="134"/>
      <c r="AD959" s="124" t="s">
        <v>2701</v>
      </c>
      <c r="AE959" s="125" t="s">
        <v>2702</v>
      </c>
      <c r="AF959" s="6" t="s">
        <v>1372</v>
      </c>
      <c r="AG959" s="1" t="s">
        <v>807</v>
      </c>
      <c r="AH959" s="6" t="s">
        <v>26</v>
      </c>
      <c r="AI959" s="6" t="s">
        <v>1515</v>
      </c>
      <c r="AJ959" s="107"/>
      <c r="AO959" s="88" t="s">
        <v>2528</v>
      </c>
      <c r="AQ959" s="136"/>
      <c r="AR959" s="107" t="s">
        <v>2570</v>
      </c>
      <c r="AS959" s="6" t="s">
        <v>1943</v>
      </c>
      <c r="AT959" s="6" t="s">
        <v>1943</v>
      </c>
      <c r="BE959" s="184"/>
      <c r="BG959" s="107"/>
      <c r="BJ959" s="107"/>
      <c r="BN959" s="6" t="s">
        <v>1942</v>
      </c>
      <c r="BO959" s="131"/>
      <c r="BR959" s="15" t="s">
        <v>1944</v>
      </c>
      <c r="BS959" s="15"/>
      <c r="BU959" s="76"/>
      <c r="BV959" s="76"/>
      <c r="BW959" s="76"/>
      <c r="BX959" s="76"/>
      <c r="BY959" s="76"/>
      <c r="BZ959" s="76"/>
      <c r="CA959" s="76"/>
      <c r="CB959" s="107"/>
    </row>
    <row r="960" spans="1:80" s="2" customFormat="1" x14ac:dyDescent="0.25">
      <c r="A960" s="96">
        <f t="shared" si="54"/>
        <v>954</v>
      </c>
      <c r="B960" s="135" t="s">
        <v>1941</v>
      </c>
      <c r="C960" s="77" t="s">
        <v>2460</v>
      </c>
      <c r="D960" s="92" t="s">
        <v>2575</v>
      </c>
      <c r="E960" s="135"/>
      <c r="F960" s="2">
        <v>617</v>
      </c>
      <c r="G960" s="89">
        <v>42991</v>
      </c>
      <c r="H960" s="79" t="s">
        <v>2698</v>
      </c>
      <c r="I960" s="135"/>
      <c r="J960" s="135" t="s">
        <v>26</v>
      </c>
      <c r="K960" s="135" t="s">
        <v>27</v>
      </c>
      <c r="L960" s="139"/>
      <c r="M960" s="77"/>
      <c r="N960" s="78"/>
      <c r="P960" s="79" t="str">
        <f>IF(COUNTIF(L960:O960,"=*")&gt;1,"Multiple", IF(L960="P","Surface",IF(M960="P", "Underground",IF(N960="P", "Placer", IF(O960="P", "Solution","")))))</f>
        <v/>
      </c>
      <c r="Q960" s="95" t="s">
        <v>2486</v>
      </c>
      <c r="R960" s="90" t="s">
        <v>2570</v>
      </c>
      <c r="S960" s="34"/>
      <c r="T960" s="26">
        <v>41.877109986999997</v>
      </c>
      <c r="U960" s="27">
        <v>-106.529494184</v>
      </c>
      <c r="V960" s="141">
        <v>22</v>
      </c>
      <c r="W960" s="141">
        <v>81</v>
      </c>
      <c r="X960" s="142">
        <v>10</v>
      </c>
      <c r="Y960" s="143"/>
      <c r="Z960" s="135" t="s">
        <v>8</v>
      </c>
      <c r="AA960" s="87" t="s">
        <v>3206</v>
      </c>
      <c r="AB960" s="135" t="s">
        <v>80</v>
      </c>
      <c r="AC960" s="135"/>
      <c r="AD960" s="124" t="s">
        <v>2701</v>
      </c>
      <c r="AE960" s="125" t="s">
        <v>2702</v>
      </c>
      <c r="AF960" s="7" t="s">
        <v>1372</v>
      </c>
      <c r="AG960" s="2" t="s">
        <v>807</v>
      </c>
      <c r="AH960" s="6" t="s">
        <v>26</v>
      </c>
      <c r="AI960" s="6" t="s">
        <v>1515</v>
      </c>
      <c r="AJ960" s="78"/>
      <c r="AO960" s="91" t="s">
        <v>2528</v>
      </c>
      <c r="AQ960" s="141"/>
      <c r="AR960" s="107" t="s">
        <v>2570</v>
      </c>
      <c r="AS960" s="7" t="s">
        <v>1943</v>
      </c>
      <c r="AT960" s="7" t="s">
        <v>1943</v>
      </c>
      <c r="AU960" s="77"/>
      <c r="AV960" s="77"/>
      <c r="AW960" s="77"/>
      <c r="AX960" s="77"/>
      <c r="AY960" s="77"/>
      <c r="AZ960" s="77"/>
      <c r="BA960" s="77"/>
      <c r="BE960" s="186"/>
      <c r="BG960" s="78"/>
      <c r="BJ960" s="78"/>
      <c r="BN960" s="7" t="s">
        <v>1942</v>
      </c>
      <c r="BO960" s="139" t="s">
        <v>807</v>
      </c>
      <c r="BR960" s="17" t="s">
        <v>1944</v>
      </c>
      <c r="BS960" s="17"/>
      <c r="BU960" s="77">
        <v>11080</v>
      </c>
      <c r="BV960" s="77">
        <v>6.1</v>
      </c>
      <c r="BW960" s="77">
        <v>12.4</v>
      </c>
      <c r="BX960" s="77">
        <v>0.4</v>
      </c>
      <c r="BY960" s="77">
        <v>38.5</v>
      </c>
      <c r="BZ960" s="77">
        <v>42.9</v>
      </c>
      <c r="CA960" s="77"/>
      <c r="CB960" s="78"/>
    </row>
    <row r="961" spans="1:80" x14ac:dyDescent="0.25">
      <c r="A961" s="96">
        <f t="shared" si="54"/>
        <v>955</v>
      </c>
      <c r="B961" s="134" t="s">
        <v>1945</v>
      </c>
      <c r="D961" s="134" t="s">
        <v>2697</v>
      </c>
      <c r="E961" s="134" t="s">
        <v>2726</v>
      </c>
      <c r="F961" s="1">
        <f t="shared" ref="F961:F967" si="55">F959+1</f>
        <v>618</v>
      </c>
      <c r="G961" s="86">
        <v>42991</v>
      </c>
      <c r="H961" s="87" t="s">
        <v>2698</v>
      </c>
      <c r="I961" s="134"/>
      <c r="J961" s="134" t="s">
        <v>26</v>
      </c>
      <c r="K961" s="134" t="s">
        <v>27</v>
      </c>
      <c r="L961" s="131" t="s">
        <v>2570</v>
      </c>
      <c r="N961" s="107"/>
      <c r="P961" s="87" t="str">
        <f>IF(COUNTIF(L961:O961,"=*")&gt;1,"Multiple", IF(L961="P","Surface",IF(M961="P", "Underground",IF(N961="P", "Placer", IF(O961="P", "Solution","")))))</f>
        <v>Surface</v>
      </c>
      <c r="Q961" s="95" t="s">
        <v>3181</v>
      </c>
      <c r="R961" s="93" t="s">
        <v>2570</v>
      </c>
      <c r="S961" s="33"/>
      <c r="T961" s="12">
        <v>41.906107031700003</v>
      </c>
      <c r="U961" s="13">
        <v>-106.510230455</v>
      </c>
      <c r="V961" s="136">
        <v>22</v>
      </c>
      <c r="W961" s="136">
        <v>81</v>
      </c>
      <c r="X961" s="137">
        <v>3</v>
      </c>
      <c r="Y961" s="138"/>
      <c r="Z961" s="134" t="s">
        <v>8</v>
      </c>
      <c r="AA961" s="87" t="s">
        <v>3206</v>
      </c>
      <c r="AB961" s="134" t="s">
        <v>80</v>
      </c>
      <c r="AC961" s="134"/>
      <c r="AD961" s="124" t="s">
        <v>2701</v>
      </c>
      <c r="AE961" s="125" t="s">
        <v>2702</v>
      </c>
      <c r="AF961" s="6" t="s">
        <v>1946</v>
      </c>
      <c r="AG961" s="1">
        <v>16</v>
      </c>
      <c r="AH961" s="6" t="s">
        <v>26</v>
      </c>
      <c r="AI961" s="6" t="s">
        <v>1515</v>
      </c>
      <c r="AJ961" s="107"/>
      <c r="AO961" s="88" t="s">
        <v>2528</v>
      </c>
      <c r="AQ961" s="136"/>
      <c r="AR961" s="107" t="s">
        <v>2570</v>
      </c>
      <c r="AS961" s="6" t="s">
        <v>1943</v>
      </c>
      <c r="AT961" s="6" t="s">
        <v>1943</v>
      </c>
      <c r="BE961" s="184"/>
      <c r="BG961" s="107"/>
      <c r="BJ961" s="107"/>
      <c r="BN961" s="6" t="s">
        <v>1942</v>
      </c>
      <c r="BO961" s="131"/>
      <c r="BR961" s="15" t="s">
        <v>1947</v>
      </c>
      <c r="BS961" s="15"/>
      <c r="BU961" s="76"/>
      <c r="BV961" s="76"/>
      <c r="BW961" s="76"/>
      <c r="BX961" s="76"/>
      <c r="BY961" s="76"/>
      <c r="BZ961" s="76"/>
      <c r="CA961" s="76"/>
      <c r="CB961" s="107"/>
    </row>
    <row r="962" spans="1:80" s="2" customFormat="1" x14ac:dyDescent="0.25">
      <c r="A962" s="96">
        <f t="shared" si="54"/>
        <v>956</v>
      </c>
      <c r="B962" s="135" t="s">
        <v>1945</v>
      </c>
      <c r="C962" s="77" t="s">
        <v>2460</v>
      </c>
      <c r="D962" s="92" t="s">
        <v>2575</v>
      </c>
      <c r="E962" s="135"/>
      <c r="F962" s="2">
        <f t="shared" si="55"/>
        <v>618</v>
      </c>
      <c r="G962" s="89">
        <v>42991</v>
      </c>
      <c r="H962" s="79" t="s">
        <v>2698</v>
      </c>
      <c r="I962" s="135"/>
      <c r="J962" s="135" t="s">
        <v>26</v>
      </c>
      <c r="K962" s="135" t="s">
        <v>27</v>
      </c>
      <c r="L962" s="139"/>
      <c r="M962" s="77"/>
      <c r="N962" s="78"/>
      <c r="P962" s="79" t="str">
        <f>IF(COUNTIF(L962:O962,"=*")&gt;1,"Multiple", IF(L962="P","Surface",IF(M962="P", "Underground",IF(N962="P", "Placer", IF(O962="P", "Solution","")))))</f>
        <v/>
      </c>
      <c r="Q962" s="95" t="s">
        <v>2486</v>
      </c>
      <c r="R962" s="90" t="s">
        <v>2570</v>
      </c>
      <c r="S962" s="34"/>
      <c r="T962" s="26">
        <v>41.906107031700003</v>
      </c>
      <c r="U962" s="27">
        <v>-106.510230455</v>
      </c>
      <c r="V962" s="141">
        <v>22</v>
      </c>
      <c r="W962" s="141">
        <v>81</v>
      </c>
      <c r="X962" s="142">
        <v>3</v>
      </c>
      <c r="Y962" s="143"/>
      <c r="Z962" s="135" t="s">
        <v>8</v>
      </c>
      <c r="AA962" s="87" t="s">
        <v>3206</v>
      </c>
      <c r="AB962" s="135" t="s">
        <v>80</v>
      </c>
      <c r="AC962" s="135"/>
      <c r="AD962" s="124" t="s">
        <v>2701</v>
      </c>
      <c r="AE962" s="125" t="s">
        <v>2702</v>
      </c>
      <c r="AF962" s="7" t="s">
        <v>1946</v>
      </c>
      <c r="AG962" s="2">
        <v>16</v>
      </c>
      <c r="AH962" s="6" t="s">
        <v>26</v>
      </c>
      <c r="AI962" s="6" t="s">
        <v>1515</v>
      </c>
      <c r="AJ962" s="78"/>
      <c r="AO962" s="91" t="s">
        <v>2528</v>
      </c>
      <c r="AQ962" s="141"/>
      <c r="AR962" s="107" t="s">
        <v>2570</v>
      </c>
      <c r="AS962" s="7" t="s">
        <v>1943</v>
      </c>
      <c r="AT962" s="7" t="s">
        <v>1943</v>
      </c>
      <c r="AU962" s="77"/>
      <c r="AV962" s="77"/>
      <c r="AW962" s="77"/>
      <c r="AX962" s="77"/>
      <c r="AY962" s="77"/>
      <c r="AZ962" s="77"/>
      <c r="BA962" s="77"/>
      <c r="BE962" s="186"/>
      <c r="BG962" s="78"/>
      <c r="BJ962" s="78"/>
      <c r="BN962" s="7" t="s">
        <v>1942</v>
      </c>
      <c r="BO962" s="139"/>
      <c r="BR962" s="17" t="s">
        <v>1947</v>
      </c>
      <c r="BS962" s="17"/>
      <c r="BU962" s="77">
        <v>10880</v>
      </c>
      <c r="BV962" s="77">
        <v>6.7</v>
      </c>
      <c r="BW962" s="77">
        <v>12.5</v>
      </c>
      <c r="BX962" s="77">
        <v>0.8</v>
      </c>
      <c r="BY962" s="77">
        <v>36.799999999999997</v>
      </c>
      <c r="BZ962" s="77">
        <v>43.9</v>
      </c>
      <c r="CA962" s="77"/>
      <c r="CB962" s="78"/>
    </row>
    <row r="963" spans="1:80" x14ac:dyDescent="0.25">
      <c r="A963" s="96">
        <f t="shared" si="54"/>
        <v>957</v>
      </c>
      <c r="B963" s="134" t="s">
        <v>597</v>
      </c>
      <c r="D963" s="134" t="s">
        <v>2697</v>
      </c>
      <c r="E963" s="134" t="s">
        <v>2726</v>
      </c>
      <c r="F963" s="1">
        <f t="shared" si="55"/>
        <v>619</v>
      </c>
      <c r="G963" s="86">
        <v>42991</v>
      </c>
      <c r="H963" s="87" t="s">
        <v>2698</v>
      </c>
      <c r="I963" s="134" t="s">
        <v>1948</v>
      </c>
      <c r="J963" s="134" t="s">
        <v>101</v>
      </c>
      <c r="K963" s="134" t="s">
        <v>65</v>
      </c>
      <c r="L963" s="87"/>
      <c r="M963" s="131" t="s">
        <v>2570</v>
      </c>
      <c r="N963" s="107"/>
      <c r="P963" s="87" t="str">
        <f>IF(COUNTIF(L963:O963,"=*")&gt;1,"Multiple", IF(L963="P","Surface",IF(M963="P", "Underground",IF(N963="P", "Placer", IF(O963="P", "Solution","")))))</f>
        <v>Underground</v>
      </c>
      <c r="Q963" s="95" t="s">
        <v>11</v>
      </c>
      <c r="R963" s="93" t="s">
        <v>2570</v>
      </c>
      <c r="S963" s="33"/>
      <c r="T963" s="12">
        <v>42.876364190399997</v>
      </c>
      <c r="U963" s="13">
        <v>-108.577102166</v>
      </c>
      <c r="V963" s="144">
        <v>34</v>
      </c>
      <c r="W963" s="144">
        <v>98</v>
      </c>
      <c r="X963" s="137">
        <v>33</v>
      </c>
      <c r="Y963" s="138"/>
      <c r="Z963" s="134" t="s">
        <v>63</v>
      </c>
      <c r="AA963" s="87" t="s">
        <v>3205</v>
      </c>
      <c r="AB963" s="134" t="s">
        <v>22</v>
      </c>
      <c r="AC963" s="134" t="s">
        <v>7</v>
      </c>
      <c r="AD963" s="124" t="s">
        <v>2701</v>
      </c>
      <c r="AE963" s="125" t="s">
        <v>2702</v>
      </c>
      <c r="AF963" s="6" t="s">
        <v>1005</v>
      </c>
      <c r="AH963" s="6" t="s">
        <v>831</v>
      </c>
      <c r="AI963" s="6" t="s">
        <v>846</v>
      </c>
      <c r="AJ963" s="107"/>
      <c r="AO963" s="88" t="s">
        <v>2528</v>
      </c>
      <c r="AQ963" s="136"/>
      <c r="AR963" s="107" t="s">
        <v>2570</v>
      </c>
      <c r="AS963" s="6" t="s">
        <v>3062</v>
      </c>
      <c r="AT963" s="6" t="s">
        <v>3063</v>
      </c>
      <c r="AU963" s="76">
        <v>1932</v>
      </c>
      <c r="AV963" s="76">
        <v>1934</v>
      </c>
      <c r="AW963" s="76">
        <v>1935</v>
      </c>
      <c r="AX963" s="76">
        <v>1936</v>
      </c>
      <c r="AY963" s="76">
        <v>1937</v>
      </c>
      <c r="AZ963" s="76">
        <v>1954</v>
      </c>
      <c r="BA963" s="76">
        <v>1954</v>
      </c>
      <c r="BE963" s="197">
        <v>18895</v>
      </c>
      <c r="BF963" s="97"/>
      <c r="BG963" s="107"/>
      <c r="BJ963" s="107"/>
      <c r="BM963" s="1" t="s">
        <v>2705</v>
      </c>
      <c r="BN963" s="6" t="s">
        <v>1306</v>
      </c>
      <c r="BO963" s="131" t="s">
        <v>3202</v>
      </c>
      <c r="BU963" s="76"/>
      <c r="BV963" s="76"/>
      <c r="BW963" s="76"/>
      <c r="BX963" s="76"/>
      <c r="BY963" s="76"/>
      <c r="BZ963" s="76"/>
      <c r="CA963" s="76"/>
      <c r="CB963" s="107"/>
    </row>
    <row r="964" spans="1:80" s="2" customFormat="1" x14ac:dyDescent="0.25">
      <c r="A964" s="96">
        <f t="shared" si="54"/>
        <v>958</v>
      </c>
      <c r="B964" s="135" t="s">
        <v>597</v>
      </c>
      <c r="C964" s="77" t="s">
        <v>2460</v>
      </c>
      <c r="D964" s="92" t="s">
        <v>2575</v>
      </c>
      <c r="E964" s="135"/>
      <c r="F964" s="2">
        <f t="shared" si="55"/>
        <v>619</v>
      </c>
      <c r="G964" s="89">
        <v>42991</v>
      </c>
      <c r="H964" s="79" t="s">
        <v>2698</v>
      </c>
      <c r="I964" s="135" t="s">
        <v>1948</v>
      </c>
      <c r="J964" s="135" t="s">
        <v>101</v>
      </c>
      <c r="K964" s="135" t="s">
        <v>65</v>
      </c>
      <c r="L964" s="79"/>
      <c r="M964" s="139"/>
      <c r="N964" s="78"/>
      <c r="P964" s="79" t="str">
        <f>IF(COUNTIF(L964:O964,"=*")&gt;1,"Multiple", IF(L964="P","Surface",IF(M964="P", "Underground",IF(N964="P", "Placer", IF(O964="P", "Solution","")))))</f>
        <v/>
      </c>
      <c r="Q964" s="95" t="s">
        <v>2486</v>
      </c>
      <c r="R964" s="90" t="s">
        <v>2570</v>
      </c>
      <c r="S964" s="34"/>
      <c r="T964" s="26">
        <v>42.876364190399997</v>
      </c>
      <c r="U964" s="27">
        <v>-108.577102166</v>
      </c>
      <c r="V964" s="145">
        <v>34</v>
      </c>
      <c r="W964" s="145">
        <v>98</v>
      </c>
      <c r="X964" s="142">
        <v>33</v>
      </c>
      <c r="Y964" s="143"/>
      <c r="Z964" s="135" t="s">
        <v>63</v>
      </c>
      <c r="AA964" s="87" t="s">
        <v>3205</v>
      </c>
      <c r="AB964" s="135" t="s">
        <v>22</v>
      </c>
      <c r="AC964" s="135" t="s">
        <v>7</v>
      </c>
      <c r="AD964" s="124" t="s">
        <v>2701</v>
      </c>
      <c r="AE964" s="125" t="s">
        <v>2702</v>
      </c>
      <c r="AF964" s="7" t="s">
        <v>1005</v>
      </c>
      <c r="AH964" s="6" t="s">
        <v>831</v>
      </c>
      <c r="AI964" s="6" t="s">
        <v>846</v>
      </c>
      <c r="AJ964" s="78"/>
      <c r="AO964" s="91" t="s">
        <v>2528</v>
      </c>
      <c r="AQ964" s="141"/>
      <c r="AR964" s="107" t="s">
        <v>2570</v>
      </c>
      <c r="AS964" s="6" t="s">
        <v>3062</v>
      </c>
      <c r="AT964" s="6" t="s">
        <v>3063</v>
      </c>
      <c r="AU964" s="76">
        <v>1932</v>
      </c>
      <c r="AV964" s="76">
        <v>1934</v>
      </c>
      <c r="AW964" s="76">
        <v>1935</v>
      </c>
      <c r="AX964" s="76">
        <v>1936</v>
      </c>
      <c r="AY964" s="76">
        <v>1937</v>
      </c>
      <c r="AZ964" s="76">
        <v>1954</v>
      </c>
      <c r="BA964" s="76">
        <v>1954</v>
      </c>
      <c r="BE964" s="199"/>
      <c r="BF964" s="92"/>
      <c r="BG964" s="78"/>
      <c r="BJ964" s="78"/>
      <c r="BN964" s="7" t="s">
        <v>1306</v>
      </c>
      <c r="BO964" s="131" t="s">
        <v>3202</v>
      </c>
      <c r="BU964" s="77">
        <v>9143</v>
      </c>
      <c r="BV964" s="77">
        <v>8.8000000000000007</v>
      </c>
      <c r="BW964" s="77">
        <v>21.2</v>
      </c>
      <c r="BX964" s="77">
        <v>0.6</v>
      </c>
      <c r="BY964" s="77">
        <v>30.7</v>
      </c>
      <c r="BZ964" s="77">
        <v>39.299999999999997</v>
      </c>
      <c r="CA964" s="77"/>
      <c r="CB964" s="78"/>
    </row>
    <row r="965" spans="1:80" x14ac:dyDescent="0.25">
      <c r="A965" s="96">
        <f t="shared" si="54"/>
        <v>959</v>
      </c>
      <c r="B965" s="134" t="s">
        <v>1950</v>
      </c>
      <c r="D965" s="134" t="s">
        <v>2697</v>
      </c>
      <c r="E965" s="134" t="s">
        <v>2726</v>
      </c>
      <c r="F965" s="1">
        <f t="shared" si="55"/>
        <v>620</v>
      </c>
      <c r="G965" s="86">
        <v>42991</v>
      </c>
      <c r="H965" s="87" t="s">
        <v>2698</v>
      </c>
      <c r="I965" s="134"/>
      <c r="J965" s="134" t="s">
        <v>26</v>
      </c>
      <c r="K965" s="134" t="s">
        <v>27</v>
      </c>
      <c r="L965" s="131" t="s">
        <v>2570</v>
      </c>
      <c r="N965" s="107"/>
      <c r="P965" s="87" t="str">
        <f>IF(COUNTIF(L965:O965,"=*")&gt;1,"Multiple", IF(L965="P","Surface",IF(M965="P", "Underground",IF(N965="P", "Placer", IF(O965="P", "Solution","")))))</f>
        <v>Surface</v>
      </c>
      <c r="Q965" s="95" t="s">
        <v>3181</v>
      </c>
      <c r="R965" s="93" t="s">
        <v>2570</v>
      </c>
      <c r="S965" s="33"/>
      <c r="T965" s="12">
        <v>41.891603188099999</v>
      </c>
      <c r="U965" s="13">
        <v>-106.51016074</v>
      </c>
      <c r="V965" s="136">
        <v>22</v>
      </c>
      <c r="W965" s="136">
        <v>81</v>
      </c>
      <c r="X965" s="137">
        <v>10</v>
      </c>
      <c r="Y965" s="138"/>
      <c r="Z965" s="134" t="s">
        <v>8</v>
      </c>
      <c r="AA965" s="87" t="s">
        <v>3206</v>
      </c>
      <c r="AB965" s="134" t="s">
        <v>80</v>
      </c>
      <c r="AC965" s="134"/>
      <c r="AD965" s="124" t="s">
        <v>2701</v>
      </c>
      <c r="AE965" s="125" t="s">
        <v>2702</v>
      </c>
      <c r="AF965" s="6" t="s">
        <v>1372</v>
      </c>
      <c r="AH965" s="6" t="s">
        <v>26</v>
      </c>
      <c r="AI965" s="6" t="s">
        <v>1515</v>
      </c>
      <c r="AJ965" s="107"/>
      <c r="AO965" s="88" t="s">
        <v>2528</v>
      </c>
      <c r="AQ965" s="136"/>
      <c r="AR965" s="107" t="s">
        <v>2570</v>
      </c>
      <c r="AU965" s="76">
        <v>1971</v>
      </c>
      <c r="AV965" s="76">
        <v>1971</v>
      </c>
      <c r="BA965" s="76">
        <v>1971</v>
      </c>
      <c r="BE965" s="191"/>
      <c r="BG965" s="107"/>
      <c r="BJ965" s="107"/>
      <c r="BN965" s="6" t="s">
        <v>1951</v>
      </c>
      <c r="BO965" s="131" t="s">
        <v>807</v>
      </c>
      <c r="BR965" s="15" t="s">
        <v>1949</v>
      </c>
      <c r="BU965" s="76"/>
      <c r="BV965" s="76"/>
      <c r="BW965" s="76"/>
      <c r="BX965" s="76"/>
      <c r="BY965" s="76"/>
      <c r="BZ965" s="76"/>
      <c r="CA965" s="76" t="s">
        <v>807</v>
      </c>
      <c r="CB965" s="107"/>
    </row>
    <row r="966" spans="1:80" s="2" customFormat="1" x14ac:dyDescent="0.25">
      <c r="A966" s="96">
        <f t="shared" si="54"/>
        <v>960</v>
      </c>
      <c r="B966" s="135" t="s">
        <v>1950</v>
      </c>
      <c r="C966" s="77" t="s">
        <v>2460</v>
      </c>
      <c r="D966" s="92" t="s">
        <v>2575</v>
      </c>
      <c r="E966" s="135"/>
      <c r="F966" s="2">
        <f t="shared" si="55"/>
        <v>620</v>
      </c>
      <c r="G966" s="89">
        <v>42991</v>
      </c>
      <c r="H966" s="79" t="s">
        <v>2698</v>
      </c>
      <c r="I966" s="135"/>
      <c r="J966" s="135" t="s">
        <v>26</v>
      </c>
      <c r="K966" s="135" t="s">
        <v>27</v>
      </c>
      <c r="L966" s="139"/>
      <c r="M966" s="77"/>
      <c r="N966" s="78"/>
      <c r="P966" s="79" t="str">
        <f>IF(COUNTIF(L966:O966,"=*")&gt;1,"Multiple", IF(L966="P","Surface",IF(M966="P", "Underground",IF(N966="P", "Placer", IF(O966="P", "Solution","")))))</f>
        <v/>
      </c>
      <c r="Q966" s="95" t="s">
        <v>2486</v>
      </c>
      <c r="R966" s="90" t="s">
        <v>2570</v>
      </c>
      <c r="S966" s="34"/>
      <c r="T966" s="26">
        <v>41.891603188099999</v>
      </c>
      <c r="U966" s="27">
        <v>-106.51016074</v>
      </c>
      <c r="V966" s="141">
        <v>22</v>
      </c>
      <c r="W966" s="141">
        <v>81</v>
      </c>
      <c r="X966" s="142">
        <v>10</v>
      </c>
      <c r="Y966" s="143"/>
      <c r="Z966" s="135" t="s">
        <v>8</v>
      </c>
      <c r="AA966" s="87" t="s">
        <v>3206</v>
      </c>
      <c r="AB966" s="135" t="s">
        <v>80</v>
      </c>
      <c r="AC966" s="135"/>
      <c r="AD966" s="124" t="s">
        <v>2701</v>
      </c>
      <c r="AE966" s="125" t="s">
        <v>2702</v>
      </c>
      <c r="AF966" s="7" t="s">
        <v>1372</v>
      </c>
      <c r="AH966" s="6" t="s">
        <v>26</v>
      </c>
      <c r="AI966" s="6" t="s">
        <v>1515</v>
      </c>
      <c r="AJ966" s="78"/>
      <c r="AO966" s="91" t="s">
        <v>2528</v>
      </c>
      <c r="AQ966" s="141"/>
      <c r="AR966" s="107" t="s">
        <v>2570</v>
      </c>
      <c r="AS966" s="7"/>
      <c r="AT966" s="7"/>
      <c r="AU966" s="77">
        <v>1971</v>
      </c>
      <c r="AV966" s="77">
        <v>1971</v>
      </c>
      <c r="AW966" s="77"/>
      <c r="AX966" s="77"/>
      <c r="AY966" s="77"/>
      <c r="AZ966" s="77"/>
      <c r="BA966" s="77">
        <v>1971</v>
      </c>
      <c r="BE966" s="198"/>
      <c r="BG966" s="78"/>
      <c r="BJ966" s="78"/>
      <c r="BN966" s="7" t="s">
        <v>1951</v>
      </c>
      <c r="BO966" s="139"/>
      <c r="BR966" s="17" t="s">
        <v>1949</v>
      </c>
      <c r="BU966" s="77">
        <v>10980</v>
      </c>
      <c r="BV966" s="77">
        <v>6.5</v>
      </c>
      <c r="BW966" s="77">
        <v>12.1</v>
      </c>
      <c r="BX966" s="77">
        <v>0.5</v>
      </c>
      <c r="BY966" s="77">
        <v>39.9</v>
      </c>
      <c r="BZ966" s="77">
        <v>41.5</v>
      </c>
      <c r="CA966" s="77" t="s">
        <v>807</v>
      </c>
      <c r="CB966" s="78"/>
    </row>
    <row r="967" spans="1:80" x14ac:dyDescent="0.25">
      <c r="A967" s="96">
        <f t="shared" si="54"/>
        <v>961</v>
      </c>
      <c r="B967" s="134" t="s">
        <v>598</v>
      </c>
      <c r="D967" s="134" t="s">
        <v>2697</v>
      </c>
      <c r="E967" s="134" t="s">
        <v>2726</v>
      </c>
      <c r="F967" s="1">
        <f t="shared" si="55"/>
        <v>621</v>
      </c>
      <c r="G967" s="86">
        <v>42991</v>
      </c>
      <c r="H967" s="87" t="s">
        <v>2698</v>
      </c>
      <c r="I967" s="1" t="s">
        <v>211</v>
      </c>
      <c r="J967" s="134" t="s">
        <v>7</v>
      </c>
      <c r="K967" s="134" t="s">
        <v>14</v>
      </c>
      <c r="L967" s="87"/>
      <c r="M967" s="131" t="s">
        <v>2570</v>
      </c>
      <c r="N967" s="107"/>
      <c r="P967" s="87" t="str">
        <f>IF(COUNTIF(L967:O967,"=*")&gt;1,"Multiple", IF(L967="P","Surface",IF(M967="P", "Underground",IF(N967="P", "Placer", IF(O967="P", "Solution","")))))</f>
        <v>Underground</v>
      </c>
      <c r="Q967" s="95" t="s">
        <v>2768</v>
      </c>
      <c r="R967" s="93" t="s">
        <v>2570</v>
      </c>
      <c r="S967" s="33"/>
      <c r="T967" s="12">
        <v>44.465483534500002</v>
      </c>
      <c r="U967" s="13">
        <v>-109.00618272299999</v>
      </c>
      <c r="V967" s="144">
        <v>52</v>
      </c>
      <c r="W967" s="144">
        <v>101</v>
      </c>
      <c r="X967" s="137">
        <v>21</v>
      </c>
      <c r="Y967" s="138"/>
      <c r="Z967" s="134" t="s">
        <v>12</v>
      </c>
      <c r="AA967" s="87" t="s">
        <v>3205</v>
      </c>
      <c r="AB967" s="134" t="s">
        <v>45</v>
      </c>
      <c r="AC967" s="134" t="s">
        <v>7</v>
      </c>
      <c r="AD967" s="124" t="s">
        <v>2701</v>
      </c>
      <c r="AE967" s="125" t="s">
        <v>2702</v>
      </c>
      <c r="AF967" s="6" t="s">
        <v>1113</v>
      </c>
      <c r="AH967" s="6" t="s">
        <v>2375</v>
      </c>
      <c r="AI967" s="6" t="s">
        <v>846</v>
      </c>
      <c r="AJ967" s="107"/>
      <c r="AO967" s="88" t="s">
        <v>2528</v>
      </c>
      <c r="AQ967" s="136"/>
      <c r="AR967" s="107" t="s">
        <v>2570</v>
      </c>
      <c r="AS967" s="6" t="s">
        <v>211</v>
      </c>
      <c r="AT967" s="6" t="s">
        <v>211</v>
      </c>
      <c r="BE967" s="184"/>
      <c r="BG967" s="107"/>
      <c r="BJ967" s="107"/>
      <c r="BN967" s="6" t="s">
        <v>1599</v>
      </c>
      <c r="BO967" s="131" t="s">
        <v>3156</v>
      </c>
      <c r="BU967" s="76"/>
      <c r="BV967" s="76"/>
      <c r="BW967" s="76"/>
      <c r="BX967" s="76"/>
      <c r="BY967" s="76"/>
      <c r="BZ967" s="76"/>
      <c r="CA967" s="76"/>
      <c r="CB967" s="107"/>
    </row>
    <row r="968" spans="1:80" x14ac:dyDescent="0.25">
      <c r="A968" s="96">
        <f t="shared" si="54"/>
        <v>962</v>
      </c>
      <c r="B968" s="134" t="s">
        <v>599</v>
      </c>
      <c r="D968" s="134" t="s">
        <v>2697</v>
      </c>
      <c r="E968" s="134" t="s">
        <v>2726</v>
      </c>
      <c r="F968" s="1">
        <f t="shared" si="53"/>
        <v>622</v>
      </c>
      <c r="G968" s="86">
        <v>42991</v>
      </c>
      <c r="H968" s="87" t="s">
        <v>2698</v>
      </c>
      <c r="I968" s="134" t="s">
        <v>1952</v>
      </c>
      <c r="J968" s="134" t="s">
        <v>7</v>
      </c>
      <c r="K968" s="134" t="s">
        <v>14</v>
      </c>
      <c r="L968" s="87"/>
      <c r="M968" s="131" t="s">
        <v>2570</v>
      </c>
      <c r="N968" s="107"/>
      <c r="P968" s="87" t="str">
        <f>IF(COUNTIF(L968:O968,"=*")&gt;1,"Multiple", IF(L968="P","Surface",IF(M968="P", "Underground",IF(N968="P", "Placer", IF(O968="P", "Solution","")))))</f>
        <v>Underground</v>
      </c>
      <c r="Q968" s="95" t="s">
        <v>2768</v>
      </c>
      <c r="R968" s="93" t="s">
        <v>2570</v>
      </c>
      <c r="S968" s="33"/>
      <c r="T968" s="12">
        <v>44.407566220699998</v>
      </c>
      <c r="U968" s="13">
        <v>-108.865233921</v>
      </c>
      <c r="V968" s="144">
        <v>51</v>
      </c>
      <c r="W968" s="144">
        <v>100</v>
      </c>
      <c r="X968" s="137">
        <v>10</v>
      </c>
      <c r="Y968" s="138"/>
      <c r="Z968" s="134" t="s">
        <v>12</v>
      </c>
      <c r="AA968" s="87" t="s">
        <v>3205</v>
      </c>
      <c r="AB968" s="134" t="s">
        <v>45</v>
      </c>
      <c r="AC968" s="134" t="s">
        <v>7</v>
      </c>
      <c r="AD968" s="124" t="s">
        <v>2701</v>
      </c>
      <c r="AE968" s="125" t="s">
        <v>2702</v>
      </c>
      <c r="AG968" s="1">
        <v>4</v>
      </c>
      <c r="AH968" s="6" t="s">
        <v>2375</v>
      </c>
      <c r="AI968" s="6" t="s">
        <v>846</v>
      </c>
      <c r="AJ968" s="107"/>
      <c r="AO968" s="88" t="s">
        <v>2528</v>
      </c>
      <c r="AQ968" s="136"/>
      <c r="AR968" s="107" t="s">
        <v>2570</v>
      </c>
      <c r="AU968" s="76">
        <v>1901</v>
      </c>
      <c r="AV968" s="76">
        <v>1902</v>
      </c>
      <c r="BA968" s="76">
        <v>1902</v>
      </c>
      <c r="BE968" s="197"/>
      <c r="BG968" s="107"/>
      <c r="BJ968" s="107"/>
      <c r="BN968" s="6" t="s">
        <v>1639</v>
      </c>
      <c r="BO968" s="131" t="s">
        <v>2882</v>
      </c>
      <c r="BU968" s="76"/>
      <c r="BV968" s="76"/>
      <c r="BW968" s="76"/>
      <c r="BX968" s="76"/>
      <c r="BY968" s="76"/>
      <c r="BZ968" s="76"/>
      <c r="CA968" s="76" t="s">
        <v>838</v>
      </c>
      <c r="CB968" s="107"/>
    </row>
    <row r="969" spans="1:80" x14ac:dyDescent="0.25">
      <c r="A969" s="96">
        <f t="shared" ref="A969:A1033" si="56">A968+1</f>
        <v>963</v>
      </c>
      <c r="B969" s="134" t="s">
        <v>601</v>
      </c>
      <c r="D969" s="134" t="s">
        <v>2697</v>
      </c>
      <c r="E969" s="134" t="s">
        <v>2726</v>
      </c>
      <c r="F969" s="1">
        <f t="shared" si="53"/>
        <v>623</v>
      </c>
      <c r="G969" s="86">
        <v>42991</v>
      </c>
      <c r="H969" s="87" t="s">
        <v>2698</v>
      </c>
      <c r="I969" s="134"/>
      <c r="J969" s="134" t="s">
        <v>393</v>
      </c>
      <c r="K969" s="134" t="s">
        <v>27</v>
      </c>
      <c r="L969" s="87"/>
      <c r="M969" s="131" t="s">
        <v>2570</v>
      </c>
      <c r="N969" s="107"/>
      <c r="P969" s="87" t="str">
        <f>IF(COUNTIF(L969:O969,"=*")&gt;1,"Multiple", IF(L969="P","Surface",IF(M969="P", "Underground",IF(N969="P", "Placer", IF(O969="P", "Solution","")))))</f>
        <v>Underground</v>
      </c>
      <c r="Q969" s="95" t="s">
        <v>11</v>
      </c>
      <c r="R969" s="93" t="s">
        <v>2570</v>
      </c>
      <c r="S969" s="33"/>
      <c r="T969" s="12">
        <v>41.59088508</v>
      </c>
      <c r="U969" s="13">
        <v>-106.929563149</v>
      </c>
      <c r="V969" s="144">
        <v>19</v>
      </c>
      <c r="W969" s="144">
        <v>85</v>
      </c>
      <c r="X969" s="137">
        <v>26</v>
      </c>
      <c r="Y969" s="138"/>
      <c r="Z969" s="134" t="s">
        <v>8</v>
      </c>
      <c r="AA969" s="87" t="s">
        <v>3206</v>
      </c>
      <c r="AB969" s="134" t="s">
        <v>22</v>
      </c>
      <c r="AC969" s="134" t="s">
        <v>7</v>
      </c>
      <c r="AD969" s="124" t="s">
        <v>2701</v>
      </c>
      <c r="AE969" s="125" t="s">
        <v>2702</v>
      </c>
      <c r="AH969" s="6" t="s">
        <v>831</v>
      </c>
      <c r="AI969" s="6" t="s">
        <v>846</v>
      </c>
      <c r="AJ969" s="107"/>
      <c r="AO969" s="88" t="s">
        <v>2528</v>
      </c>
      <c r="AQ969" s="136"/>
      <c r="AR969" s="107" t="s">
        <v>2570</v>
      </c>
      <c r="BE969" s="184"/>
      <c r="BG969" s="107"/>
      <c r="BJ969" s="107"/>
      <c r="BN969" s="6" t="s">
        <v>1953</v>
      </c>
      <c r="BO969" s="131" t="s">
        <v>7</v>
      </c>
      <c r="BU969" s="76"/>
      <c r="BV969" s="76"/>
      <c r="BW969" s="76"/>
      <c r="BX969" s="76"/>
      <c r="BY969" s="76"/>
      <c r="BZ969" s="76"/>
      <c r="CA969" s="76"/>
      <c r="CB969" s="107"/>
    </row>
    <row r="970" spans="1:80" x14ac:dyDescent="0.25">
      <c r="A970" s="96">
        <f t="shared" si="56"/>
        <v>964</v>
      </c>
      <c r="B970" s="134" t="s">
        <v>1954</v>
      </c>
      <c r="D970" s="134" t="s">
        <v>2697</v>
      </c>
      <c r="E970" s="134" t="s">
        <v>2726</v>
      </c>
      <c r="F970" s="1">
        <f t="shared" si="53"/>
        <v>624</v>
      </c>
      <c r="G970" s="86">
        <v>42991</v>
      </c>
      <c r="H970" s="87" t="s">
        <v>2698</v>
      </c>
      <c r="I970" s="134" t="s">
        <v>1955</v>
      </c>
      <c r="J970" s="134" t="s">
        <v>26</v>
      </c>
      <c r="K970" s="134" t="s">
        <v>27</v>
      </c>
      <c r="L970" s="131" t="s">
        <v>2570</v>
      </c>
      <c r="N970" s="107"/>
      <c r="P970" s="87" t="str">
        <f>IF(COUNTIF(L970:O970,"=*")&gt;1,"Multiple", IF(L970="P","Surface",IF(M970="P", "Underground",IF(N970="P", "Placer", IF(O970="P", "Solution","")))))</f>
        <v>Surface</v>
      </c>
      <c r="Q970" s="95" t="s">
        <v>3181</v>
      </c>
      <c r="R970" s="93" t="s">
        <v>2570</v>
      </c>
      <c r="S970" s="33"/>
      <c r="T970" s="12">
        <v>41.891603680999999</v>
      </c>
      <c r="U970" s="13">
        <v>-106.62531597</v>
      </c>
      <c r="V970" s="136">
        <v>22</v>
      </c>
      <c r="W970" s="136">
        <v>82</v>
      </c>
      <c r="X970" s="137">
        <v>10</v>
      </c>
      <c r="Y970" s="138"/>
      <c r="Z970" s="134" t="s">
        <v>8</v>
      </c>
      <c r="AA970" s="87" t="s">
        <v>3206</v>
      </c>
      <c r="AB970" s="134" t="s">
        <v>80</v>
      </c>
      <c r="AC970" s="134"/>
      <c r="AD970" s="124" t="s">
        <v>2701</v>
      </c>
      <c r="AE970" s="125" t="s">
        <v>2702</v>
      </c>
      <c r="AF970" s="6" t="s">
        <v>1956</v>
      </c>
      <c r="AG970" s="1">
        <v>1</v>
      </c>
      <c r="AH970" s="6" t="s">
        <v>26</v>
      </c>
      <c r="AI970" s="6" t="s">
        <v>1515</v>
      </c>
      <c r="AJ970" s="107"/>
      <c r="AO970" s="88" t="s">
        <v>2528</v>
      </c>
      <c r="AQ970" s="136"/>
      <c r="AR970" s="107" t="s">
        <v>2570</v>
      </c>
      <c r="AS970" s="6" t="s">
        <v>1013</v>
      </c>
      <c r="AT970" s="6" t="s">
        <v>1013</v>
      </c>
      <c r="AU970" s="76">
        <v>1970</v>
      </c>
      <c r="AV970" s="76">
        <v>1971</v>
      </c>
      <c r="BA970" s="76">
        <v>1971</v>
      </c>
      <c r="BE970" s="184"/>
      <c r="BG970" s="107"/>
      <c r="BJ970" s="107"/>
      <c r="BN970" s="6" t="s">
        <v>2734</v>
      </c>
      <c r="BO970" s="131"/>
      <c r="BU970" s="76"/>
      <c r="BV970" s="76"/>
      <c r="BW970" s="76"/>
      <c r="BX970" s="76"/>
      <c r="BY970" s="76"/>
      <c r="BZ970" s="76"/>
      <c r="CA970" s="76"/>
      <c r="CB970" s="107"/>
    </row>
    <row r="971" spans="1:80" s="2" customFormat="1" x14ac:dyDescent="0.25">
      <c r="A971" s="96">
        <f t="shared" si="56"/>
        <v>965</v>
      </c>
      <c r="B971" s="135" t="s">
        <v>1954</v>
      </c>
      <c r="C971" s="77" t="s">
        <v>1957</v>
      </c>
      <c r="D971" s="92" t="s">
        <v>2575</v>
      </c>
      <c r="E971" s="135"/>
      <c r="F971" s="2">
        <v>624</v>
      </c>
      <c r="G971" s="89">
        <v>42991</v>
      </c>
      <c r="H971" s="79" t="s">
        <v>2698</v>
      </c>
      <c r="I971" s="135" t="s">
        <v>1955</v>
      </c>
      <c r="J971" s="135" t="s">
        <v>26</v>
      </c>
      <c r="K971" s="135" t="s">
        <v>27</v>
      </c>
      <c r="L971" s="139"/>
      <c r="M971" s="77"/>
      <c r="N971" s="78"/>
      <c r="P971" s="79" t="str">
        <f>IF(COUNTIF(L971:O971,"=*")&gt;1,"Multiple", IF(L971="P","Surface",IF(M971="P", "Underground",IF(N971="P", "Placer", IF(O971="P", "Solution","")))))</f>
        <v/>
      </c>
      <c r="Q971" s="95" t="s">
        <v>2486</v>
      </c>
      <c r="R971" s="90" t="s">
        <v>2570</v>
      </c>
      <c r="S971" s="34"/>
      <c r="T971" s="26">
        <v>41.891603680999999</v>
      </c>
      <c r="U971" s="27">
        <v>-106.62531597</v>
      </c>
      <c r="V971" s="141">
        <v>22</v>
      </c>
      <c r="W971" s="141">
        <v>82</v>
      </c>
      <c r="X971" s="142">
        <v>10</v>
      </c>
      <c r="Y971" s="143"/>
      <c r="Z971" s="135" t="s">
        <v>8</v>
      </c>
      <c r="AA971" s="87" t="s">
        <v>3206</v>
      </c>
      <c r="AB971" s="135" t="s">
        <v>80</v>
      </c>
      <c r="AC971" s="135"/>
      <c r="AD971" s="124" t="s">
        <v>2701</v>
      </c>
      <c r="AE971" s="125" t="s">
        <v>2702</v>
      </c>
      <c r="AF971" s="7" t="s">
        <v>1956</v>
      </c>
      <c r="AG971" s="2">
        <v>1</v>
      </c>
      <c r="AH971" s="6" t="s">
        <v>26</v>
      </c>
      <c r="AI971" s="6" t="s">
        <v>1515</v>
      </c>
      <c r="AJ971" s="78"/>
      <c r="AO971" s="91" t="s">
        <v>2528</v>
      </c>
      <c r="AQ971" s="141"/>
      <c r="AR971" s="107" t="s">
        <v>2570</v>
      </c>
      <c r="AS971" s="7" t="s">
        <v>1013</v>
      </c>
      <c r="AT971" s="7" t="s">
        <v>1013</v>
      </c>
      <c r="AU971" s="77">
        <v>1970</v>
      </c>
      <c r="AV971" s="77">
        <v>1971</v>
      </c>
      <c r="AW971" s="77"/>
      <c r="AX971" s="77"/>
      <c r="AY971" s="77"/>
      <c r="AZ971" s="77"/>
      <c r="BA971" s="77">
        <v>1971</v>
      </c>
      <c r="BE971" s="186"/>
      <c r="BG971" s="78"/>
      <c r="BJ971" s="78"/>
      <c r="BN971" s="7" t="s">
        <v>2734</v>
      </c>
      <c r="BO971" s="139"/>
      <c r="BU971" s="77">
        <v>9250</v>
      </c>
      <c r="BV971" s="77">
        <v>10.4</v>
      </c>
      <c r="BW971" s="77">
        <v>14.6</v>
      </c>
      <c r="BX971" s="77">
        <v>1.1000000000000001</v>
      </c>
      <c r="BY971" s="77">
        <v>32.299999999999997</v>
      </c>
      <c r="BZ971" s="77">
        <v>42.7</v>
      </c>
      <c r="CA971" s="77"/>
      <c r="CB971" s="78"/>
    </row>
    <row r="972" spans="1:80" x14ac:dyDescent="0.25">
      <c r="A972" s="96">
        <f t="shared" si="56"/>
        <v>966</v>
      </c>
      <c r="B972" s="134" t="s">
        <v>1011</v>
      </c>
      <c r="D972" s="134" t="s">
        <v>2697</v>
      </c>
      <c r="E972" s="134" t="s">
        <v>2726</v>
      </c>
      <c r="F972" s="1">
        <f>F970+1</f>
        <v>625</v>
      </c>
      <c r="G972" s="86">
        <v>42991</v>
      </c>
      <c r="H972" s="87" t="s">
        <v>2698</v>
      </c>
      <c r="I972" s="134" t="s">
        <v>1010</v>
      </c>
      <c r="J972" s="134" t="s">
        <v>26</v>
      </c>
      <c r="K972" s="134" t="s">
        <v>27</v>
      </c>
      <c r="L972" s="131" t="s">
        <v>2570</v>
      </c>
      <c r="N972" s="107"/>
      <c r="P972" s="87" t="str">
        <f>IF(COUNTIF(L972:O972,"=*")&gt;1,"Multiple", IF(L972="P","Surface",IF(M972="P", "Underground",IF(N972="P", "Placer", IF(O972="P", "Solution","")))))</f>
        <v>Surface</v>
      </c>
      <c r="Q972" s="95" t="s">
        <v>3181</v>
      </c>
      <c r="R972" s="93" t="s">
        <v>2570</v>
      </c>
      <c r="S972" s="33"/>
      <c r="T972" s="12">
        <v>41.877048709299999</v>
      </c>
      <c r="U972" s="13">
        <v>-106.68324349</v>
      </c>
      <c r="V972" s="136">
        <v>22</v>
      </c>
      <c r="W972" s="136">
        <v>82</v>
      </c>
      <c r="X972" s="137">
        <v>18</v>
      </c>
      <c r="Y972" s="138"/>
      <c r="Z972" s="134" t="s">
        <v>8</v>
      </c>
      <c r="AA972" s="87" t="s">
        <v>3206</v>
      </c>
      <c r="AB972" s="134" t="s">
        <v>80</v>
      </c>
      <c r="AC972" s="134"/>
      <c r="AD972" s="124" t="s">
        <v>2701</v>
      </c>
      <c r="AE972" s="125" t="s">
        <v>2702</v>
      </c>
      <c r="AF972" s="6" t="s">
        <v>1958</v>
      </c>
      <c r="AG972" s="1">
        <v>15</v>
      </c>
      <c r="AH972" s="6" t="s">
        <v>26</v>
      </c>
      <c r="AI972" s="6" t="s">
        <v>1515</v>
      </c>
      <c r="AJ972" s="107"/>
      <c r="AO972" s="88" t="s">
        <v>2528</v>
      </c>
      <c r="AQ972" s="136"/>
      <c r="AR972" s="107" t="s">
        <v>2570</v>
      </c>
      <c r="AS972" s="6" t="s">
        <v>1013</v>
      </c>
      <c r="AT972" s="6" t="s">
        <v>1013</v>
      </c>
      <c r="AU972" s="76">
        <v>1970</v>
      </c>
      <c r="AV972" s="76">
        <v>1971</v>
      </c>
      <c r="BA972" s="76">
        <v>1971</v>
      </c>
      <c r="BE972" s="184"/>
      <c r="BG972" s="107"/>
      <c r="BJ972" s="107"/>
      <c r="BN972" s="6" t="s">
        <v>1959</v>
      </c>
      <c r="BO972" s="131"/>
      <c r="BU972" s="76"/>
      <c r="BV972" s="76"/>
      <c r="BW972" s="76"/>
      <c r="BX972" s="76"/>
      <c r="BY972" s="76"/>
      <c r="BZ972" s="76"/>
      <c r="CA972" s="76"/>
      <c r="CB972" s="107"/>
    </row>
    <row r="973" spans="1:80" x14ac:dyDescent="0.25">
      <c r="A973" s="96">
        <f t="shared" si="56"/>
        <v>967</v>
      </c>
      <c r="B973" s="134" t="s">
        <v>1960</v>
      </c>
      <c r="D973" s="134" t="s">
        <v>2697</v>
      </c>
      <c r="E973" s="134" t="s">
        <v>2726</v>
      </c>
      <c r="F973" s="1">
        <f t="shared" si="53"/>
        <v>626</v>
      </c>
      <c r="G973" s="86">
        <v>42991</v>
      </c>
      <c r="H973" s="87" t="s">
        <v>2698</v>
      </c>
      <c r="I973" s="134"/>
      <c r="J973" s="134" t="s">
        <v>26</v>
      </c>
      <c r="K973" s="134" t="s">
        <v>27</v>
      </c>
      <c r="L973" s="131" t="s">
        <v>2570</v>
      </c>
      <c r="N973" s="107"/>
      <c r="P973" s="87" t="str">
        <f>IF(COUNTIF(L973:O973,"=*")&gt;1,"Multiple", IF(L973="P","Surface",IF(M973="P", "Underground",IF(N973="P", "Placer", IF(O973="P", "Solution","")))))</f>
        <v>Surface</v>
      </c>
      <c r="Q973" s="95" t="s">
        <v>3181</v>
      </c>
      <c r="R973" s="93" t="s">
        <v>2570</v>
      </c>
      <c r="S973" s="33"/>
      <c r="T973" s="12">
        <v>41.8626436658</v>
      </c>
      <c r="U973" s="13">
        <v>-106.586494798</v>
      </c>
      <c r="V973" s="136">
        <v>22</v>
      </c>
      <c r="W973" s="136">
        <v>82</v>
      </c>
      <c r="X973" s="137">
        <v>24</v>
      </c>
      <c r="Y973" s="138"/>
      <c r="Z973" s="134" t="s">
        <v>8</v>
      </c>
      <c r="AA973" s="87" t="s">
        <v>3206</v>
      </c>
      <c r="AB973" s="134" t="s">
        <v>80</v>
      </c>
      <c r="AC973" s="134"/>
      <c r="AD973" s="124" t="s">
        <v>2701</v>
      </c>
      <c r="AE973" s="125" t="s">
        <v>2702</v>
      </c>
      <c r="AF973" s="6" t="s">
        <v>1961</v>
      </c>
      <c r="AG973" s="1">
        <v>21</v>
      </c>
      <c r="AH973" s="6" t="s">
        <v>26</v>
      </c>
      <c r="AI973" s="6" t="s">
        <v>1515</v>
      </c>
      <c r="AJ973" s="107"/>
      <c r="AO973" s="88" t="s">
        <v>2528</v>
      </c>
      <c r="AQ973" s="136"/>
      <c r="AR973" s="107" t="s">
        <v>2570</v>
      </c>
      <c r="AS973" s="6" t="s">
        <v>1013</v>
      </c>
      <c r="AT973" s="6" t="s">
        <v>1013</v>
      </c>
      <c r="AU973" s="76">
        <v>1970</v>
      </c>
      <c r="AV973" s="76">
        <v>1971</v>
      </c>
      <c r="BA973" s="76">
        <v>1971</v>
      </c>
      <c r="BE973" s="184"/>
      <c r="BG973" s="107"/>
      <c r="BJ973" s="107"/>
      <c r="BN973" s="6" t="s">
        <v>1959</v>
      </c>
      <c r="BO973" s="131"/>
      <c r="BU973" s="76"/>
      <c r="BV973" s="76"/>
      <c r="BW973" s="76"/>
      <c r="BX973" s="76"/>
      <c r="BY973" s="76"/>
      <c r="BZ973" s="76"/>
      <c r="CA973" s="76"/>
      <c r="CB973" s="107"/>
    </row>
    <row r="974" spans="1:80" x14ac:dyDescent="0.25">
      <c r="A974" s="96">
        <f t="shared" si="56"/>
        <v>968</v>
      </c>
      <c r="B974" s="134" t="s">
        <v>1962</v>
      </c>
      <c r="D974" s="134" t="s">
        <v>2697</v>
      </c>
      <c r="E974" s="134" t="s">
        <v>2726</v>
      </c>
      <c r="F974" s="1">
        <f t="shared" si="53"/>
        <v>627</v>
      </c>
      <c r="G974" s="86">
        <v>42991</v>
      </c>
      <c r="H974" s="87" t="s">
        <v>2698</v>
      </c>
      <c r="I974" s="134" t="s">
        <v>1490</v>
      </c>
      <c r="J974" s="134" t="s">
        <v>26</v>
      </c>
      <c r="K974" s="134" t="s">
        <v>27</v>
      </c>
      <c r="L974" s="131" t="s">
        <v>2570</v>
      </c>
      <c r="N974" s="107"/>
      <c r="P974" s="87" t="str">
        <f>IF(COUNTIF(L974:O974,"=*")&gt;1,"Multiple", IF(L974="P","Surface",IF(M974="P", "Underground",IF(N974="P", "Placer", IF(O974="P", "Solution","")))))</f>
        <v>Surface</v>
      </c>
      <c r="Q974" s="95" t="s">
        <v>3181</v>
      </c>
      <c r="R974" s="93" t="s">
        <v>2570</v>
      </c>
      <c r="S974" s="33"/>
      <c r="T974" s="12">
        <v>41.848253634000002</v>
      </c>
      <c r="U974" s="13">
        <v>-106.586653778</v>
      </c>
      <c r="V974" s="136">
        <v>22</v>
      </c>
      <c r="W974" s="136">
        <v>82</v>
      </c>
      <c r="X974" s="137">
        <v>25</v>
      </c>
      <c r="Y974" s="138"/>
      <c r="Z974" s="134" t="s">
        <v>8</v>
      </c>
      <c r="AA974" s="87" t="s">
        <v>3206</v>
      </c>
      <c r="AB974" s="134" t="s">
        <v>80</v>
      </c>
      <c r="AC974" s="134"/>
      <c r="AD974" s="124" t="s">
        <v>2701</v>
      </c>
      <c r="AE974" s="125" t="s">
        <v>2702</v>
      </c>
      <c r="AH974" s="6" t="s">
        <v>26</v>
      </c>
      <c r="AI974" s="6" t="s">
        <v>1515</v>
      </c>
      <c r="AJ974" s="107"/>
      <c r="AO974" s="88" t="s">
        <v>2528</v>
      </c>
      <c r="AQ974" s="136"/>
      <c r="AR974" s="107" t="s">
        <v>2570</v>
      </c>
      <c r="AS974" s="6" t="s">
        <v>1013</v>
      </c>
      <c r="AT974" s="6" t="s">
        <v>1013</v>
      </c>
      <c r="AU974" s="76">
        <v>1970</v>
      </c>
      <c r="AV974" s="76">
        <v>1971</v>
      </c>
      <c r="BA974" s="76">
        <v>1971</v>
      </c>
      <c r="BE974" s="184"/>
      <c r="BG974" s="107"/>
      <c r="BJ974" s="107"/>
      <c r="BN974" s="6" t="s">
        <v>1959</v>
      </c>
      <c r="BO974" s="131"/>
      <c r="BR974" s="15" t="s">
        <v>1963</v>
      </c>
      <c r="BU974" s="76"/>
      <c r="BV974" s="76"/>
      <c r="BW974" s="76"/>
      <c r="BX974" s="76"/>
      <c r="BY974" s="76"/>
      <c r="BZ974" s="76"/>
      <c r="CA974" s="76"/>
      <c r="CB974" s="107"/>
    </row>
    <row r="975" spans="1:80" x14ac:dyDescent="0.25">
      <c r="A975" s="96">
        <f t="shared" si="56"/>
        <v>969</v>
      </c>
      <c r="B975" s="134" t="s">
        <v>1964</v>
      </c>
      <c r="D975" s="134" t="s">
        <v>2697</v>
      </c>
      <c r="E975" s="134" t="s">
        <v>2726</v>
      </c>
      <c r="F975" s="1">
        <f t="shared" si="53"/>
        <v>628</v>
      </c>
      <c r="G975" s="86">
        <v>42991</v>
      </c>
      <c r="H975" s="87" t="s">
        <v>2698</v>
      </c>
      <c r="I975" s="134"/>
      <c r="J975" s="134" t="s">
        <v>26</v>
      </c>
      <c r="K975" s="134" t="s">
        <v>27</v>
      </c>
      <c r="L975" s="131" t="s">
        <v>2570</v>
      </c>
      <c r="N975" s="107"/>
      <c r="P975" s="87" t="str">
        <f>IF(COUNTIF(L975:O975,"=*")&gt;1,"Multiple", IF(L975="P","Surface",IF(M975="P", "Underground",IF(N975="P", "Placer", IF(O975="P", "Solution","")))))</f>
        <v>Surface</v>
      </c>
      <c r="Q975" s="95" t="s">
        <v>3181</v>
      </c>
      <c r="R975" s="93" t="s">
        <v>2570</v>
      </c>
      <c r="S975" s="33"/>
      <c r="T975" s="12">
        <v>41.891414235100001</v>
      </c>
      <c r="U975" s="13">
        <v>-106.799325964</v>
      </c>
      <c r="V975" s="136">
        <v>22</v>
      </c>
      <c r="W975" s="136">
        <v>83</v>
      </c>
      <c r="X975" s="137">
        <v>7</v>
      </c>
      <c r="Y975" s="138"/>
      <c r="Z975" s="134" t="s">
        <v>8</v>
      </c>
      <c r="AA975" s="87" t="s">
        <v>3205</v>
      </c>
      <c r="AB975" s="134" t="s">
        <v>80</v>
      </c>
      <c r="AC975" s="134" t="s">
        <v>871</v>
      </c>
      <c r="AD975" s="124" t="s">
        <v>2701</v>
      </c>
      <c r="AE975" s="125" t="s">
        <v>2702</v>
      </c>
      <c r="AF975" s="6" t="s">
        <v>1966</v>
      </c>
      <c r="AG975" s="1">
        <v>4</v>
      </c>
      <c r="AH975" s="6" t="s">
        <v>26</v>
      </c>
      <c r="AI975" s="6" t="s">
        <v>1515</v>
      </c>
      <c r="AJ975" s="107"/>
      <c r="AO975" s="88" t="s">
        <v>2528</v>
      </c>
      <c r="AQ975" s="136"/>
      <c r="AR975" s="107" t="s">
        <v>2570</v>
      </c>
      <c r="AS975" s="6" t="s">
        <v>1965</v>
      </c>
      <c r="AT975" s="6" t="s">
        <v>1965</v>
      </c>
      <c r="AU975" s="76">
        <v>1972</v>
      </c>
      <c r="AV975" s="76">
        <v>1984</v>
      </c>
      <c r="BA975" s="76">
        <v>1984</v>
      </c>
      <c r="BE975" s="184">
        <v>24583585</v>
      </c>
      <c r="BF975" s="97"/>
      <c r="BG975" s="107"/>
      <c r="BJ975" s="107"/>
      <c r="BM975" s="1" t="s">
        <v>2705</v>
      </c>
      <c r="BN975" s="6" t="s">
        <v>2722</v>
      </c>
      <c r="BO975" s="131" t="s">
        <v>3130</v>
      </c>
      <c r="BU975" s="76"/>
      <c r="BV975" s="76"/>
      <c r="BW975" s="76"/>
      <c r="BX975" s="76"/>
      <c r="BY975" s="76"/>
      <c r="BZ975" s="76"/>
      <c r="CA975" s="76"/>
      <c r="CB975" s="107"/>
    </row>
    <row r="976" spans="1:80" s="2" customFormat="1" x14ac:dyDescent="0.25">
      <c r="A976" s="96">
        <f t="shared" si="56"/>
        <v>970</v>
      </c>
      <c r="B976" s="135" t="s">
        <v>1964</v>
      </c>
      <c r="C976" s="77" t="s">
        <v>2460</v>
      </c>
      <c r="D976" s="92" t="s">
        <v>2575</v>
      </c>
      <c r="E976" s="135"/>
      <c r="F976" s="2">
        <v>628</v>
      </c>
      <c r="G976" s="89">
        <v>42991</v>
      </c>
      <c r="H976" s="79" t="s">
        <v>2698</v>
      </c>
      <c r="I976" s="135"/>
      <c r="J976" s="135" t="s">
        <v>26</v>
      </c>
      <c r="K976" s="135" t="s">
        <v>27</v>
      </c>
      <c r="L976" s="139"/>
      <c r="M976" s="77"/>
      <c r="N976" s="78"/>
      <c r="P976" s="79" t="str">
        <f>IF(COUNTIF(L976:O976,"=*")&gt;1,"Multiple", IF(L976="P","Surface",IF(M976="P", "Underground",IF(N976="P", "Placer", IF(O976="P", "Solution","")))))</f>
        <v/>
      </c>
      <c r="Q976" s="95" t="s">
        <v>2486</v>
      </c>
      <c r="R976" s="90" t="s">
        <v>2570</v>
      </c>
      <c r="S976" s="34"/>
      <c r="T976" s="26">
        <v>41.891414235100001</v>
      </c>
      <c r="U976" s="27">
        <v>-106.799325964</v>
      </c>
      <c r="V976" s="141">
        <v>22</v>
      </c>
      <c r="W976" s="141">
        <v>83</v>
      </c>
      <c r="X976" s="142">
        <v>7</v>
      </c>
      <c r="Y976" s="143"/>
      <c r="Z976" s="135" t="s">
        <v>8</v>
      </c>
      <c r="AA976" s="87" t="s">
        <v>3205</v>
      </c>
      <c r="AB976" s="135" t="s">
        <v>80</v>
      </c>
      <c r="AC976" s="135" t="s">
        <v>871</v>
      </c>
      <c r="AD976" s="124" t="s">
        <v>2701</v>
      </c>
      <c r="AE976" s="125" t="s">
        <v>2702</v>
      </c>
      <c r="AF976" s="7" t="s">
        <v>1966</v>
      </c>
      <c r="AG976" s="2">
        <v>4</v>
      </c>
      <c r="AH976" s="6" t="s">
        <v>26</v>
      </c>
      <c r="AI976" s="6" t="s">
        <v>1515</v>
      </c>
      <c r="AJ976" s="78"/>
      <c r="AO976" s="91" t="s">
        <v>2528</v>
      </c>
      <c r="AQ976" s="141"/>
      <c r="AR976" s="107" t="s">
        <v>2570</v>
      </c>
      <c r="AS976" s="7" t="s">
        <v>1965</v>
      </c>
      <c r="AT976" s="7" t="s">
        <v>1965</v>
      </c>
      <c r="AU976" s="76">
        <v>1972</v>
      </c>
      <c r="AV976" s="76">
        <v>1984</v>
      </c>
      <c r="AW976" s="76"/>
      <c r="AX976" s="76"/>
      <c r="AY976" s="76"/>
      <c r="AZ976" s="76"/>
      <c r="BA976" s="76">
        <v>1984</v>
      </c>
      <c r="BE976" s="186"/>
      <c r="BF976" s="92"/>
      <c r="BG976" s="78"/>
      <c r="BJ976" s="78"/>
      <c r="BN976" s="7" t="s">
        <v>2722</v>
      </c>
      <c r="BO976" s="131" t="s">
        <v>3130</v>
      </c>
      <c r="BU976" s="77"/>
      <c r="BV976" s="77"/>
      <c r="BW976" s="77"/>
      <c r="BX976" s="77"/>
      <c r="BY976" s="77"/>
      <c r="BZ976" s="77"/>
      <c r="CA976" s="77" t="s">
        <v>839</v>
      </c>
      <c r="CB976" s="78"/>
    </row>
    <row r="977" spans="1:80" s="2" customFormat="1" x14ac:dyDescent="0.25">
      <c r="A977" s="96">
        <f t="shared" si="56"/>
        <v>971</v>
      </c>
      <c r="B977" s="135" t="s">
        <v>1964</v>
      </c>
      <c r="C977" s="77" t="s">
        <v>2462</v>
      </c>
      <c r="D977" s="92" t="s">
        <v>2575</v>
      </c>
      <c r="E977" s="135"/>
      <c r="F977" s="1">
        <v>628</v>
      </c>
      <c r="G977" s="86">
        <v>42991</v>
      </c>
      <c r="H977" s="87" t="s">
        <v>2698</v>
      </c>
      <c r="I977" s="135"/>
      <c r="J977" s="135" t="s">
        <v>26</v>
      </c>
      <c r="K977" s="135" t="s">
        <v>27</v>
      </c>
      <c r="L977" s="131"/>
      <c r="P977" s="87" t="str">
        <f>IF(COUNTIF(L977:O977,"=*")&gt;1,"Multiple", IF(L977="P","Surface",IF(M977="P", "Underground",IF(N977="P", "Placer", IF(O977="P", "Solution","")))))</f>
        <v/>
      </c>
      <c r="Q977" s="95" t="s">
        <v>2486</v>
      </c>
      <c r="R977" s="93" t="s">
        <v>2570</v>
      </c>
      <c r="S977" s="33"/>
      <c r="T977" s="12">
        <v>41.891414235100001</v>
      </c>
      <c r="U977" s="13">
        <v>-106.799325964</v>
      </c>
      <c r="V977" s="141">
        <v>22</v>
      </c>
      <c r="W977" s="141">
        <v>83</v>
      </c>
      <c r="X977" s="142">
        <v>7</v>
      </c>
      <c r="Y977" s="143"/>
      <c r="Z977" s="135" t="s">
        <v>8</v>
      </c>
      <c r="AA977" s="87" t="s">
        <v>3206</v>
      </c>
      <c r="AB977" s="135" t="s">
        <v>80</v>
      </c>
      <c r="AC977" s="135"/>
      <c r="AD977" s="124" t="s">
        <v>2701</v>
      </c>
      <c r="AE977" s="125" t="s">
        <v>2702</v>
      </c>
      <c r="AF977" s="7" t="s">
        <v>1967</v>
      </c>
      <c r="AG977" s="2">
        <v>6</v>
      </c>
      <c r="AH977" s="6" t="s">
        <v>26</v>
      </c>
      <c r="AI977" s="6" t="s">
        <v>1515</v>
      </c>
      <c r="AO977" s="88" t="s">
        <v>2528</v>
      </c>
      <c r="AQ977" s="141"/>
      <c r="AR977" s="107" t="s">
        <v>2570</v>
      </c>
      <c r="AS977" s="7"/>
      <c r="AT977" s="7"/>
      <c r="AU977" s="77"/>
      <c r="AV977" s="77"/>
      <c r="AW977" s="77"/>
      <c r="AX977" s="77"/>
      <c r="AY977" s="77"/>
      <c r="AZ977" s="77"/>
      <c r="BA977" s="77"/>
      <c r="BE977" s="186"/>
      <c r="BN977" s="7"/>
      <c r="BO977" s="139"/>
      <c r="BU977" s="77"/>
      <c r="BV977" s="77"/>
      <c r="BW977" s="77"/>
      <c r="BX977" s="77"/>
      <c r="BY977" s="77"/>
      <c r="BZ977" s="77"/>
      <c r="CA977" s="77" t="s">
        <v>839</v>
      </c>
    </row>
    <row r="978" spans="1:80" s="2" customFormat="1" x14ac:dyDescent="0.25">
      <c r="A978" s="96">
        <f t="shared" si="56"/>
        <v>972</v>
      </c>
      <c r="B978" s="135" t="s">
        <v>1964</v>
      </c>
      <c r="C978" s="77" t="s">
        <v>2750</v>
      </c>
      <c r="D978" s="92" t="s">
        <v>2575</v>
      </c>
      <c r="E978" s="135"/>
      <c r="F978" s="1">
        <v>628</v>
      </c>
      <c r="G978" s="86">
        <v>42991</v>
      </c>
      <c r="H978" s="87" t="s">
        <v>2698</v>
      </c>
      <c r="I978" s="135"/>
      <c r="J978" s="135" t="s">
        <v>26</v>
      </c>
      <c r="K978" s="135" t="s">
        <v>27</v>
      </c>
      <c r="L978" s="131"/>
      <c r="P978" s="87" t="str">
        <f>IF(COUNTIF(L978:O978,"=*")&gt;1,"Multiple", IF(L978="P","Surface",IF(M978="P", "Underground",IF(N978="P", "Placer", IF(O978="P", "Solution","")))))</f>
        <v/>
      </c>
      <c r="Q978" s="95" t="s">
        <v>2486</v>
      </c>
      <c r="R978" s="93" t="s">
        <v>2570</v>
      </c>
      <c r="S978" s="33"/>
      <c r="T978" s="12">
        <v>41.891414235100001</v>
      </c>
      <c r="U978" s="13">
        <v>-106.799325964</v>
      </c>
      <c r="V978" s="141">
        <v>22</v>
      </c>
      <c r="W978" s="141">
        <v>83</v>
      </c>
      <c r="X978" s="142">
        <v>7</v>
      </c>
      <c r="Y978" s="143"/>
      <c r="Z978" s="135" t="s">
        <v>8</v>
      </c>
      <c r="AA978" s="87" t="s">
        <v>3206</v>
      </c>
      <c r="AB978" s="135" t="s">
        <v>80</v>
      </c>
      <c r="AC978" s="135"/>
      <c r="AD978" s="124" t="s">
        <v>2701</v>
      </c>
      <c r="AE978" s="125" t="s">
        <v>2702</v>
      </c>
      <c r="AF978" s="7" t="s">
        <v>1968</v>
      </c>
      <c r="AG978" s="2">
        <v>8</v>
      </c>
      <c r="AH978" s="6" t="s">
        <v>26</v>
      </c>
      <c r="AI978" s="6" t="s">
        <v>1515</v>
      </c>
      <c r="AO978" s="88" t="s">
        <v>2528</v>
      </c>
      <c r="AQ978" s="141"/>
      <c r="AR978" s="107" t="s">
        <v>2570</v>
      </c>
      <c r="AS978" s="7" t="s">
        <v>807</v>
      </c>
      <c r="AT978" s="7" t="s">
        <v>807</v>
      </c>
      <c r="AU978" s="77"/>
      <c r="AV978" s="77"/>
      <c r="AW978" s="77"/>
      <c r="AX978" s="77"/>
      <c r="AY978" s="77"/>
      <c r="AZ978" s="77"/>
      <c r="BA978" s="77"/>
      <c r="BE978" s="186"/>
      <c r="BN978" s="7"/>
      <c r="BO978" s="139"/>
      <c r="BU978" s="77"/>
      <c r="BV978" s="77"/>
      <c r="BW978" s="77"/>
      <c r="BX978" s="77"/>
      <c r="BY978" s="77"/>
      <c r="BZ978" s="77"/>
      <c r="CA978" s="77" t="s">
        <v>839</v>
      </c>
    </row>
    <row r="979" spans="1:80" s="2" customFormat="1" x14ac:dyDescent="0.25">
      <c r="A979" s="96">
        <f t="shared" si="56"/>
        <v>973</v>
      </c>
      <c r="B979" s="135" t="s">
        <v>1964</v>
      </c>
      <c r="C979" s="77" t="s">
        <v>2461</v>
      </c>
      <c r="D979" s="92" t="s">
        <v>2575</v>
      </c>
      <c r="E979" s="135"/>
      <c r="F979" s="1">
        <v>628</v>
      </c>
      <c r="G979" s="86">
        <v>42991</v>
      </c>
      <c r="H979" s="87" t="s">
        <v>2698</v>
      </c>
      <c r="I979" s="135"/>
      <c r="J979" s="135" t="s">
        <v>26</v>
      </c>
      <c r="K979" s="135" t="s">
        <v>27</v>
      </c>
      <c r="L979" s="131"/>
      <c r="P979" s="87" t="str">
        <f>IF(COUNTIF(L979:O979,"=*")&gt;1,"Multiple", IF(L979="P","Surface",IF(M979="P", "Underground",IF(N979="P", "Placer", IF(O979="P", "Solution","")))))</f>
        <v/>
      </c>
      <c r="Q979" s="95" t="s">
        <v>2486</v>
      </c>
      <c r="R979" s="93" t="s">
        <v>2570</v>
      </c>
      <c r="S979" s="33"/>
      <c r="T979" s="12">
        <v>41.891414235100001</v>
      </c>
      <c r="U979" s="13">
        <v>-106.799325964</v>
      </c>
      <c r="V979" s="141">
        <v>22</v>
      </c>
      <c r="W979" s="141">
        <v>83</v>
      </c>
      <c r="X979" s="142">
        <v>7</v>
      </c>
      <c r="Y979" s="143"/>
      <c r="Z979" s="135" t="s">
        <v>8</v>
      </c>
      <c r="AA979" s="87" t="s">
        <v>3206</v>
      </c>
      <c r="AB979" s="135" t="s">
        <v>80</v>
      </c>
      <c r="AC979" s="135"/>
      <c r="AD979" s="124" t="s">
        <v>2701</v>
      </c>
      <c r="AE979" s="125" t="s">
        <v>2702</v>
      </c>
      <c r="AF979" s="7" t="s">
        <v>1969</v>
      </c>
      <c r="AH979" s="6" t="s">
        <v>26</v>
      </c>
      <c r="AI979" s="6" t="s">
        <v>1515</v>
      </c>
      <c r="AO979" s="88" t="s">
        <v>2528</v>
      </c>
      <c r="AQ979" s="141"/>
      <c r="AR979" s="107" t="s">
        <v>2570</v>
      </c>
      <c r="AS979" s="7"/>
      <c r="AT979" s="7"/>
      <c r="AU979" s="77" t="s">
        <v>807</v>
      </c>
      <c r="AV979" s="77"/>
      <c r="AW979" s="77"/>
      <c r="AX979" s="77"/>
      <c r="AY979" s="77"/>
      <c r="AZ979" s="77"/>
      <c r="BA979" s="77"/>
      <c r="BE979" s="186"/>
      <c r="BN979" s="7"/>
      <c r="BO979" s="139"/>
      <c r="BU979" s="77">
        <v>9657</v>
      </c>
      <c r="BV979" s="77">
        <v>10.9</v>
      </c>
      <c r="BW979" s="77">
        <v>13.2</v>
      </c>
      <c r="BX979" s="77">
        <v>0.5</v>
      </c>
      <c r="BY979" s="77">
        <v>33.299999999999997</v>
      </c>
      <c r="BZ979" s="77">
        <v>42.6</v>
      </c>
      <c r="CA979" s="77" t="s">
        <v>839</v>
      </c>
    </row>
    <row r="980" spans="1:80" s="2" customFormat="1" x14ac:dyDescent="0.25">
      <c r="A980" s="96">
        <f t="shared" si="56"/>
        <v>974</v>
      </c>
      <c r="B980" s="135" t="s">
        <v>1964</v>
      </c>
      <c r="C980" s="77" t="s">
        <v>1971</v>
      </c>
      <c r="D980" s="92" t="s">
        <v>2575</v>
      </c>
      <c r="E980" s="135"/>
      <c r="F980" s="1">
        <v>628</v>
      </c>
      <c r="G980" s="86">
        <v>42991</v>
      </c>
      <c r="H980" s="87" t="s">
        <v>2698</v>
      </c>
      <c r="I980" s="135"/>
      <c r="J980" s="135" t="s">
        <v>26</v>
      </c>
      <c r="K980" s="135" t="s">
        <v>27</v>
      </c>
      <c r="L980" s="131"/>
      <c r="P980" s="87" t="str">
        <f>IF(COUNTIF(L980:O980,"=*")&gt;1,"Multiple", IF(L980="P","Surface",IF(M980="P", "Underground",IF(N980="P", "Placer", IF(O980="P", "Solution","")))))</f>
        <v/>
      </c>
      <c r="Q980" s="95" t="s">
        <v>2486</v>
      </c>
      <c r="R980" s="93" t="s">
        <v>2570</v>
      </c>
      <c r="S980" s="33"/>
      <c r="T980" s="12">
        <v>41.891414235100001</v>
      </c>
      <c r="U980" s="13">
        <v>-106.799325964</v>
      </c>
      <c r="V980" s="141">
        <v>22</v>
      </c>
      <c r="W980" s="141">
        <v>83</v>
      </c>
      <c r="X980" s="142">
        <v>7</v>
      </c>
      <c r="Y980" s="143"/>
      <c r="Z980" s="135" t="s">
        <v>8</v>
      </c>
      <c r="AA980" s="87" t="s">
        <v>3205</v>
      </c>
      <c r="AB980" s="135" t="s">
        <v>80</v>
      </c>
      <c r="AC980" s="135"/>
      <c r="AD980" s="124" t="s">
        <v>2701</v>
      </c>
      <c r="AE980" s="125" t="s">
        <v>2702</v>
      </c>
      <c r="AF980" s="7" t="s">
        <v>1970</v>
      </c>
      <c r="AH980" s="6" t="s">
        <v>26</v>
      </c>
      <c r="AI980" s="6" t="s">
        <v>1515</v>
      </c>
      <c r="AK980" s="2">
        <v>80</v>
      </c>
      <c r="AO980" s="88" t="s">
        <v>2528</v>
      </c>
      <c r="AQ980" s="141"/>
      <c r="AR980" s="107" t="s">
        <v>2570</v>
      </c>
      <c r="AS980" s="7"/>
      <c r="AT980" s="7"/>
      <c r="AU980" s="77"/>
      <c r="AV980" s="77"/>
      <c r="AW980" s="77"/>
      <c r="AX980" s="77"/>
      <c r="AY980" s="77"/>
      <c r="AZ980" s="77"/>
      <c r="BA980" s="77"/>
      <c r="BE980" s="186"/>
      <c r="BN980" s="7"/>
      <c r="BO980" s="139" t="s">
        <v>2896</v>
      </c>
      <c r="BU980" s="77">
        <v>10180</v>
      </c>
      <c r="BV980" s="77">
        <v>3.9</v>
      </c>
      <c r="BW980" s="77">
        <v>16</v>
      </c>
      <c r="BX980" s="77">
        <v>0.4</v>
      </c>
      <c r="BY980" s="77">
        <v>34.299999999999997</v>
      </c>
      <c r="BZ980" s="77">
        <v>45.8</v>
      </c>
      <c r="CA980" s="77" t="s">
        <v>841</v>
      </c>
    </row>
    <row r="981" spans="1:80" s="2" customFormat="1" x14ac:dyDescent="0.25">
      <c r="A981" s="96">
        <f t="shared" si="56"/>
        <v>975</v>
      </c>
      <c r="B981" s="135" t="s">
        <v>1964</v>
      </c>
      <c r="C981" s="77" t="s">
        <v>1972</v>
      </c>
      <c r="D981" s="92" t="s">
        <v>2575</v>
      </c>
      <c r="E981" s="135"/>
      <c r="F981" s="1">
        <v>628</v>
      </c>
      <c r="G981" s="86">
        <v>42991</v>
      </c>
      <c r="H981" s="87" t="s">
        <v>2698</v>
      </c>
      <c r="I981" s="135"/>
      <c r="J981" s="135" t="s">
        <v>26</v>
      </c>
      <c r="K981" s="135" t="s">
        <v>27</v>
      </c>
      <c r="L981" s="131"/>
      <c r="P981" s="87" t="str">
        <f>IF(COUNTIF(L981:O981,"=*")&gt;1,"Multiple", IF(L981="P","Surface",IF(M981="P", "Underground",IF(N981="P", "Placer", IF(O981="P", "Solution","")))))</f>
        <v/>
      </c>
      <c r="Q981" s="95" t="s">
        <v>2486</v>
      </c>
      <c r="R981" s="93" t="s">
        <v>2570</v>
      </c>
      <c r="S981" s="33"/>
      <c r="T981" s="12">
        <v>41.891414235100001</v>
      </c>
      <c r="U981" s="13">
        <v>-106.799325964</v>
      </c>
      <c r="V981" s="141">
        <v>22</v>
      </c>
      <c r="W981" s="141">
        <v>83</v>
      </c>
      <c r="X981" s="142">
        <v>7</v>
      </c>
      <c r="Y981" s="143"/>
      <c r="Z981" s="135" t="s">
        <v>8</v>
      </c>
      <c r="AA981" s="87" t="s">
        <v>3206</v>
      </c>
      <c r="AB981" s="135" t="s">
        <v>80</v>
      </c>
      <c r="AC981" s="135"/>
      <c r="AD981" s="124" t="s">
        <v>2701</v>
      </c>
      <c r="AE981" s="125" t="s">
        <v>2702</v>
      </c>
      <c r="AF981" s="7" t="s">
        <v>1969</v>
      </c>
      <c r="AH981" s="6" t="s">
        <v>26</v>
      </c>
      <c r="AI981" s="6" t="s">
        <v>1515</v>
      </c>
      <c r="AO981" s="88" t="s">
        <v>2528</v>
      </c>
      <c r="AQ981" s="141"/>
      <c r="AR981" s="107" t="s">
        <v>2570</v>
      </c>
      <c r="AS981" s="7"/>
      <c r="AT981" s="7"/>
      <c r="AU981" s="77"/>
      <c r="AV981" s="77"/>
      <c r="AW981" s="77"/>
      <c r="AX981" s="77"/>
      <c r="AY981" s="77"/>
      <c r="AZ981" s="77"/>
      <c r="BA981" s="77"/>
      <c r="BE981" s="186"/>
      <c r="BN981" s="7"/>
      <c r="BO981" s="139"/>
      <c r="BU981" s="77">
        <v>8340</v>
      </c>
      <c r="BV981" s="77">
        <v>6.6</v>
      </c>
      <c r="BW981" s="77">
        <v>18.899999999999999</v>
      </c>
      <c r="BX981" s="77">
        <v>0.5</v>
      </c>
      <c r="BY981" s="77">
        <v>34.5</v>
      </c>
      <c r="BZ981" s="77">
        <v>40</v>
      </c>
      <c r="CA981" s="77" t="s">
        <v>845</v>
      </c>
    </row>
    <row r="982" spans="1:80" x14ac:dyDescent="0.25">
      <c r="A982" s="96">
        <f t="shared" si="56"/>
        <v>976</v>
      </c>
      <c r="B982" s="134" t="s">
        <v>1973</v>
      </c>
      <c r="D982" s="134" t="s">
        <v>2697</v>
      </c>
      <c r="E982" s="134" t="s">
        <v>796</v>
      </c>
      <c r="F982" s="1">
        <f t="shared" ref="F982:F1034" si="57">F981+1</f>
        <v>629</v>
      </c>
      <c r="G982" s="86">
        <v>42991</v>
      </c>
      <c r="H982" s="87" t="s">
        <v>2698</v>
      </c>
      <c r="I982" s="1" t="s">
        <v>807</v>
      </c>
      <c r="J982" s="134" t="s">
        <v>26</v>
      </c>
      <c r="K982" s="134" t="s">
        <v>27</v>
      </c>
      <c r="L982" s="131" t="s">
        <v>2570</v>
      </c>
      <c r="N982" s="107"/>
      <c r="P982" s="87" t="str">
        <f>IF(COUNTIF(L982:O982,"=*")&gt;1,"Multiple", IF(L982="P","Surface",IF(M982="P", "Underground",IF(N982="P", "Placer", IF(O982="P", "Solution","")))))</f>
        <v>Surface</v>
      </c>
      <c r="Q982" s="95" t="s">
        <v>3181</v>
      </c>
      <c r="R982" s="93" t="s">
        <v>2260</v>
      </c>
      <c r="S982" s="33">
        <v>9631.01</v>
      </c>
      <c r="T982" s="12">
        <v>41.906150262399997</v>
      </c>
      <c r="U982" s="13">
        <v>-106.529627082</v>
      </c>
      <c r="V982" s="136">
        <v>22</v>
      </c>
      <c r="W982" s="136">
        <v>81</v>
      </c>
      <c r="X982" s="137">
        <v>4</v>
      </c>
      <c r="Y982" s="138"/>
      <c r="Z982" s="134" t="s">
        <v>8</v>
      </c>
      <c r="AA982" s="87" t="s">
        <v>3206</v>
      </c>
      <c r="AB982" s="134" t="s">
        <v>80</v>
      </c>
      <c r="AC982" s="134" t="s">
        <v>871</v>
      </c>
      <c r="AD982" s="124" t="s">
        <v>2701</v>
      </c>
      <c r="AE982" s="125" t="s">
        <v>2702</v>
      </c>
      <c r="AF982" s="6" t="s">
        <v>1974</v>
      </c>
      <c r="AG982" s="1">
        <v>35</v>
      </c>
      <c r="AH982" s="6" t="s">
        <v>26</v>
      </c>
      <c r="AI982" s="6" t="s">
        <v>1515</v>
      </c>
      <c r="AJ982" s="107"/>
      <c r="AO982" s="88" t="s">
        <v>2528</v>
      </c>
      <c r="AQ982" s="136"/>
      <c r="AR982" s="107" t="s">
        <v>2570</v>
      </c>
      <c r="AS982" s="6" t="s">
        <v>1965</v>
      </c>
      <c r="AT982" s="6" t="s">
        <v>1965</v>
      </c>
      <c r="AU982" s="76">
        <v>1972</v>
      </c>
      <c r="AV982" s="76">
        <v>2004</v>
      </c>
      <c r="BE982" s="184">
        <v>36330468</v>
      </c>
      <c r="BF982" s="97"/>
      <c r="BG982" s="107"/>
      <c r="BJ982" s="107"/>
      <c r="BM982" s="1" t="s">
        <v>2705</v>
      </c>
      <c r="BN982" s="6" t="s">
        <v>2723</v>
      </c>
      <c r="BO982" s="131"/>
      <c r="BR982" s="134" t="s">
        <v>1975</v>
      </c>
      <c r="BU982" s="76"/>
      <c r="BV982" s="76"/>
      <c r="BW982" s="76"/>
      <c r="BX982" s="76"/>
      <c r="BY982" s="76"/>
      <c r="BZ982" s="76"/>
      <c r="CA982" s="76"/>
      <c r="CB982" s="107"/>
    </row>
    <row r="983" spans="1:80" s="2" customFormat="1" x14ac:dyDescent="0.25">
      <c r="A983" s="96">
        <f t="shared" si="56"/>
        <v>977</v>
      </c>
      <c r="B983" s="135" t="s">
        <v>1973</v>
      </c>
      <c r="C983" s="77" t="s">
        <v>2460</v>
      </c>
      <c r="D983" s="92" t="s">
        <v>2575</v>
      </c>
      <c r="E983" s="135"/>
      <c r="F983" s="2">
        <v>629</v>
      </c>
      <c r="G983" s="89">
        <v>42991</v>
      </c>
      <c r="H983" s="79" t="s">
        <v>2698</v>
      </c>
      <c r="I983" s="2" t="s">
        <v>807</v>
      </c>
      <c r="J983" s="135" t="s">
        <v>26</v>
      </c>
      <c r="K983" s="135" t="s">
        <v>27</v>
      </c>
      <c r="L983" s="139"/>
      <c r="M983" s="77"/>
      <c r="N983" s="78"/>
      <c r="P983" s="79" t="str">
        <f>IF(COUNTIF(L983:O983,"=*")&gt;1,"Multiple", IF(L983="P","Surface",IF(M983="P", "Underground",IF(N983="P", "Placer", IF(O983="P", "Solution","")))))</f>
        <v/>
      </c>
      <c r="Q983" s="95" t="s">
        <v>2486</v>
      </c>
      <c r="R983" s="90" t="s">
        <v>2570</v>
      </c>
      <c r="S983" s="34"/>
      <c r="T983" s="26">
        <v>41.906150262399997</v>
      </c>
      <c r="U983" s="27">
        <v>-106.529627082</v>
      </c>
      <c r="V983" s="141">
        <v>22</v>
      </c>
      <c r="W983" s="141">
        <v>81</v>
      </c>
      <c r="X983" s="142">
        <v>4</v>
      </c>
      <c r="Y983" s="143"/>
      <c r="Z983" s="135" t="s">
        <v>8</v>
      </c>
      <c r="AA983" s="87" t="s">
        <v>3206</v>
      </c>
      <c r="AB983" s="135" t="s">
        <v>80</v>
      </c>
      <c r="AC983" s="135" t="s">
        <v>871</v>
      </c>
      <c r="AD983" s="124" t="s">
        <v>2701</v>
      </c>
      <c r="AE983" s="125" t="s">
        <v>2702</v>
      </c>
      <c r="AF983" s="7" t="s">
        <v>1974</v>
      </c>
      <c r="AG983" s="2">
        <v>35</v>
      </c>
      <c r="AH983" s="6" t="s">
        <v>26</v>
      </c>
      <c r="AI983" s="6" t="s">
        <v>1515</v>
      </c>
      <c r="AJ983" s="78"/>
      <c r="AO983" s="91" t="s">
        <v>2528</v>
      </c>
      <c r="AQ983" s="141"/>
      <c r="AR983" s="107" t="s">
        <v>2570</v>
      </c>
      <c r="AS983" s="7" t="s">
        <v>1965</v>
      </c>
      <c r="AT983" s="7" t="s">
        <v>1965</v>
      </c>
      <c r="AU983" s="77">
        <v>1972</v>
      </c>
      <c r="AV983" s="77">
        <v>2004</v>
      </c>
      <c r="AW983" s="77"/>
      <c r="AX983" s="77"/>
      <c r="AY983" s="77"/>
      <c r="AZ983" s="77"/>
      <c r="BA983" s="77">
        <v>2004</v>
      </c>
      <c r="BE983" s="186"/>
      <c r="BF983" s="92"/>
      <c r="BG983" s="78"/>
      <c r="BJ983" s="78"/>
      <c r="BN983" s="7" t="s">
        <v>2723</v>
      </c>
      <c r="BO983" s="139"/>
      <c r="BR983" s="135" t="s">
        <v>1975</v>
      </c>
      <c r="BU983" s="77">
        <v>11350</v>
      </c>
      <c r="BV983" s="77">
        <v>5.4</v>
      </c>
      <c r="BW983" s="77">
        <v>11.3</v>
      </c>
      <c r="BX983" s="77">
        <v>0.4</v>
      </c>
      <c r="BY983" s="77">
        <v>40.1</v>
      </c>
      <c r="BZ983" s="77">
        <v>43.2</v>
      </c>
      <c r="CA983" s="77" t="s">
        <v>844</v>
      </c>
      <c r="CB983" s="78"/>
    </row>
    <row r="984" spans="1:80" ht="30" x14ac:dyDescent="0.25">
      <c r="A984" s="96">
        <f t="shared" si="56"/>
        <v>978</v>
      </c>
      <c r="B984" s="134" t="s">
        <v>1976</v>
      </c>
      <c r="D984" s="134" t="s">
        <v>2697</v>
      </c>
      <c r="E984" s="134" t="s">
        <v>2726</v>
      </c>
      <c r="F984" s="1">
        <f>F982+1</f>
        <v>630</v>
      </c>
      <c r="G984" s="86">
        <v>42991</v>
      </c>
      <c r="H984" s="87" t="s">
        <v>2698</v>
      </c>
      <c r="I984" s="134"/>
      <c r="J984" s="134" t="s">
        <v>1978</v>
      </c>
      <c r="K984" s="134" t="s">
        <v>78</v>
      </c>
      <c r="L984" s="131" t="s">
        <v>2570</v>
      </c>
      <c r="N984" s="107"/>
      <c r="P984" s="87" t="str">
        <f>IF(COUNTIF(L984:O984,"=*")&gt;1,"Multiple", IF(L984="P","Surface",IF(M984="P", "Underground",IF(N984="P", "Placer", IF(O984="P", "Solution","")))))</f>
        <v>Surface</v>
      </c>
      <c r="Q984" s="95" t="s">
        <v>3181</v>
      </c>
      <c r="R984" s="93" t="s">
        <v>2570</v>
      </c>
      <c r="S984" s="33"/>
      <c r="T984" s="12">
        <v>42.009173266300003</v>
      </c>
      <c r="U984" s="13">
        <v>-108.094164995</v>
      </c>
      <c r="V984" s="136">
        <v>24</v>
      </c>
      <c r="W984" s="136">
        <v>95</v>
      </c>
      <c r="X984" s="137">
        <v>36</v>
      </c>
      <c r="Y984" s="138"/>
      <c r="Z984" s="134" t="s">
        <v>23</v>
      </c>
      <c r="AA984" s="87" t="s">
        <v>3206</v>
      </c>
      <c r="AB984" s="134" t="s">
        <v>80</v>
      </c>
      <c r="AC984" s="134"/>
      <c r="AD984" s="124" t="s">
        <v>2701</v>
      </c>
      <c r="AE984" s="125" t="s">
        <v>2702</v>
      </c>
      <c r="AG984" s="1">
        <v>10</v>
      </c>
      <c r="AH984" s="6" t="s">
        <v>805</v>
      </c>
      <c r="AI984" s="6" t="s">
        <v>835</v>
      </c>
      <c r="AJ984" s="107"/>
      <c r="AO984" s="88" t="s">
        <v>2528</v>
      </c>
      <c r="AQ984" s="136"/>
      <c r="AR984" s="107" t="s">
        <v>2570</v>
      </c>
      <c r="AS984" s="6" t="s">
        <v>1977</v>
      </c>
      <c r="AT984" s="6" t="s">
        <v>1977</v>
      </c>
      <c r="AU984" s="76">
        <v>1977</v>
      </c>
      <c r="AV984" s="76">
        <v>1977</v>
      </c>
      <c r="BA984" s="76">
        <v>1977</v>
      </c>
      <c r="BE984" s="184"/>
      <c r="BG984" s="107"/>
      <c r="BJ984" s="107"/>
      <c r="BN984" s="134" t="s">
        <v>961</v>
      </c>
      <c r="BO984" s="131"/>
      <c r="BU984" s="76"/>
      <c r="BV984" s="76"/>
      <c r="BW984" s="76"/>
      <c r="BX984" s="76"/>
      <c r="BY984" s="76"/>
      <c r="BZ984" s="76"/>
      <c r="CA984" s="76"/>
      <c r="CB984" s="107"/>
    </row>
    <row r="985" spans="1:80" x14ac:dyDescent="0.25">
      <c r="A985" s="96">
        <f t="shared" si="56"/>
        <v>979</v>
      </c>
      <c r="B985" s="134" t="s">
        <v>602</v>
      </c>
      <c r="D985" s="134" t="s">
        <v>2697</v>
      </c>
      <c r="E985" s="134" t="s">
        <v>2726</v>
      </c>
      <c r="F985" s="1">
        <f t="shared" si="57"/>
        <v>631</v>
      </c>
      <c r="G985" s="86">
        <v>42991</v>
      </c>
      <c r="H985" s="87" t="s">
        <v>2698</v>
      </c>
      <c r="I985" s="134" t="s">
        <v>187</v>
      </c>
      <c r="J985" s="134" t="s">
        <v>59</v>
      </c>
      <c r="K985" s="134" t="s">
        <v>57</v>
      </c>
      <c r="L985" s="87"/>
      <c r="M985" s="131" t="s">
        <v>2570</v>
      </c>
      <c r="N985" s="107"/>
      <c r="P985" s="87" t="str">
        <f>IF(COUNTIF(L985:O985,"=*")&gt;1,"Multiple", IF(L985="P","Surface",IF(M985="P", "Underground",IF(N985="P", "Placer", IF(O985="P", "Solution","")))))</f>
        <v>Underground</v>
      </c>
      <c r="Q985" s="95" t="s">
        <v>11</v>
      </c>
      <c r="R985" s="93" t="s">
        <v>2570</v>
      </c>
      <c r="S985" s="33"/>
      <c r="T985" s="12">
        <v>41.664904843099997</v>
      </c>
      <c r="U985" s="13">
        <v>-110.535504761</v>
      </c>
      <c r="V985" s="144">
        <v>19</v>
      </c>
      <c r="W985" s="144">
        <v>116</v>
      </c>
      <c r="X985" s="137">
        <v>4</v>
      </c>
      <c r="Y985" s="138"/>
      <c r="Z985" s="134" t="s">
        <v>84</v>
      </c>
      <c r="AA985" s="87" t="s">
        <v>3205</v>
      </c>
      <c r="AB985" s="134" t="s">
        <v>22</v>
      </c>
      <c r="AC985" s="134" t="s">
        <v>7</v>
      </c>
      <c r="AD985" s="124" t="s">
        <v>2701</v>
      </c>
      <c r="AE985" s="125" t="s">
        <v>2702</v>
      </c>
      <c r="AF985" s="6" t="s">
        <v>2427</v>
      </c>
      <c r="AG985" s="1">
        <v>6.9</v>
      </c>
      <c r="AH985" s="6" t="s">
        <v>233</v>
      </c>
      <c r="AI985" s="6" t="s">
        <v>846</v>
      </c>
      <c r="AJ985" s="107"/>
      <c r="AO985" s="88" t="s">
        <v>2528</v>
      </c>
      <c r="AQ985" s="136"/>
      <c r="AR985" s="107" t="s">
        <v>2570</v>
      </c>
      <c r="AS985" s="6" t="s">
        <v>1980</v>
      </c>
      <c r="AT985" s="6" t="s">
        <v>1980</v>
      </c>
      <c r="AU985" s="76">
        <v>1932</v>
      </c>
      <c r="AV985" s="76">
        <v>1942</v>
      </c>
      <c r="BA985" s="76">
        <v>1942</v>
      </c>
      <c r="BE985" s="11">
        <v>5434</v>
      </c>
      <c r="BF985" s="97"/>
      <c r="BG985" s="107"/>
      <c r="BJ985" s="107"/>
      <c r="BM985" s="1" t="s">
        <v>2705</v>
      </c>
      <c r="BO985" s="131" t="s">
        <v>2893</v>
      </c>
      <c r="BR985" s="15" t="s">
        <v>1979</v>
      </c>
      <c r="BU985" s="76"/>
      <c r="BV985" s="76"/>
      <c r="BW985" s="76"/>
      <c r="BX985" s="76"/>
      <c r="BY985" s="76"/>
      <c r="BZ985" s="76"/>
      <c r="CA985" s="76"/>
      <c r="CB985" s="107"/>
    </row>
    <row r="986" spans="1:80" x14ac:dyDescent="0.25">
      <c r="A986" s="96">
        <f t="shared" si="56"/>
        <v>980</v>
      </c>
      <c r="B986" s="134" t="s">
        <v>603</v>
      </c>
      <c r="C986" s="76" t="s">
        <v>807</v>
      </c>
      <c r="D986" s="134" t="s">
        <v>2697</v>
      </c>
      <c r="E986" s="134" t="s">
        <v>2726</v>
      </c>
      <c r="F986" s="1">
        <f t="shared" si="57"/>
        <v>632</v>
      </c>
      <c r="G986" s="86">
        <v>42991</v>
      </c>
      <c r="H986" s="87" t="s">
        <v>2698</v>
      </c>
      <c r="I986" s="134" t="s">
        <v>725</v>
      </c>
      <c r="J986" s="134" t="s">
        <v>2330</v>
      </c>
      <c r="K986" s="134" t="s">
        <v>57</v>
      </c>
      <c r="L986" s="87"/>
      <c r="M986" s="131" t="s">
        <v>2570</v>
      </c>
      <c r="N986" s="107"/>
      <c r="P986" s="87" t="str">
        <f>IF(COUNTIF(L986:O986,"=*")&gt;1,"Multiple", IF(L986="P","Surface",IF(M986="P", "Underground",IF(N986="P", "Placer", IF(O986="P", "Solution","")))))</f>
        <v>Underground</v>
      </c>
      <c r="Q986" s="95" t="s">
        <v>2768</v>
      </c>
      <c r="R986" s="93" t="s">
        <v>2570</v>
      </c>
      <c r="S986" s="33"/>
      <c r="T986" s="12">
        <v>42.282685626099997</v>
      </c>
      <c r="U986" s="13">
        <v>-110.295241477</v>
      </c>
      <c r="V986" s="144">
        <v>27</v>
      </c>
      <c r="W986" s="144">
        <v>113</v>
      </c>
      <c r="X986" s="137">
        <v>32</v>
      </c>
      <c r="Y986" s="138"/>
      <c r="Z986" s="134" t="s">
        <v>110</v>
      </c>
      <c r="AA986" s="87" t="s">
        <v>3206</v>
      </c>
      <c r="AB986" s="134" t="s">
        <v>7</v>
      </c>
      <c r="AC986" s="134" t="s">
        <v>7</v>
      </c>
      <c r="AD986" s="124" t="s">
        <v>2701</v>
      </c>
      <c r="AE986" s="125" t="s">
        <v>2702</v>
      </c>
      <c r="AH986" s="6" t="s">
        <v>115</v>
      </c>
      <c r="AI986" s="6" t="s">
        <v>846</v>
      </c>
      <c r="AJ986" s="107"/>
      <c r="AO986" s="88" t="s">
        <v>2528</v>
      </c>
      <c r="AQ986" s="136"/>
      <c r="AR986" s="107" t="s">
        <v>2570</v>
      </c>
      <c r="AS986" s="6" t="s">
        <v>1981</v>
      </c>
      <c r="AT986" s="6" t="s">
        <v>1981</v>
      </c>
      <c r="BE986" s="197"/>
      <c r="BG986" s="107"/>
      <c r="BJ986" s="107"/>
      <c r="BO986" s="131" t="s">
        <v>7</v>
      </c>
      <c r="BU986" s="76"/>
      <c r="BV986" s="76"/>
      <c r="BW986" s="76"/>
      <c r="BX986" s="76"/>
      <c r="BY986" s="76"/>
      <c r="BZ986" s="76"/>
      <c r="CA986" s="76"/>
      <c r="CB986" s="107"/>
    </row>
    <row r="987" spans="1:80" x14ac:dyDescent="0.25">
      <c r="A987" s="96">
        <f t="shared" si="56"/>
        <v>981</v>
      </c>
      <c r="B987" s="134" t="s">
        <v>604</v>
      </c>
      <c r="D987" s="134" t="s">
        <v>2697</v>
      </c>
      <c r="E987" s="134" t="s">
        <v>2726</v>
      </c>
      <c r="F987" s="1">
        <f t="shared" si="57"/>
        <v>633</v>
      </c>
      <c r="G987" s="86">
        <v>42991</v>
      </c>
      <c r="H987" s="87" t="s">
        <v>2698</v>
      </c>
      <c r="I987" s="134" t="s">
        <v>474</v>
      </c>
      <c r="J987" s="1" t="s">
        <v>960</v>
      </c>
      <c r="K987" s="134" t="s">
        <v>393</v>
      </c>
      <c r="L987" s="87"/>
      <c r="M987" s="131" t="s">
        <v>2570</v>
      </c>
      <c r="N987" s="107"/>
      <c r="P987" s="87" t="str">
        <f>IF(COUNTIF(L987:O987,"=*")&gt;1,"Multiple", IF(L987="P","Surface",IF(M987="P", "Underground",IF(N987="P", "Placer", IF(O987="P", "Solution","")))))</f>
        <v>Underground</v>
      </c>
      <c r="Q987" s="95" t="s">
        <v>11</v>
      </c>
      <c r="R987" s="93" t="s">
        <v>2570</v>
      </c>
      <c r="S987" s="33"/>
      <c r="T987" s="12">
        <v>41.747987059700002</v>
      </c>
      <c r="U987" s="13">
        <v>-107.282541912</v>
      </c>
      <c r="V987" s="144">
        <v>21</v>
      </c>
      <c r="W987" s="144">
        <v>88</v>
      </c>
      <c r="X987" s="137">
        <v>36</v>
      </c>
      <c r="Y987" s="138"/>
      <c r="Z987" s="134" t="s">
        <v>8</v>
      </c>
      <c r="AA987" s="87" t="s">
        <v>3206</v>
      </c>
      <c r="AB987" s="134" t="s">
        <v>22</v>
      </c>
      <c r="AC987" s="134" t="s">
        <v>7</v>
      </c>
      <c r="AD987" s="124" t="s">
        <v>2701</v>
      </c>
      <c r="AE987" s="125" t="s">
        <v>2702</v>
      </c>
      <c r="AH987" s="6" t="s">
        <v>831</v>
      </c>
      <c r="AI987" s="6" t="s">
        <v>846</v>
      </c>
      <c r="AJ987" s="107"/>
      <c r="AO987" s="88" t="s">
        <v>2528</v>
      </c>
      <c r="AQ987" s="136"/>
      <c r="AR987" s="107" t="s">
        <v>2570</v>
      </c>
      <c r="AS987" s="6" t="s">
        <v>3065</v>
      </c>
      <c r="AT987" s="6" t="s">
        <v>3064</v>
      </c>
      <c r="AU987" s="76">
        <v>1925</v>
      </c>
      <c r="AV987" s="76">
        <v>1937</v>
      </c>
      <c r="AW987" s="76">
        <v>1937</v>
      </c>
      <c r="AX987" s="76">
        <v>1941</v>
      </c>
      <c r="AY987" s="76">
        <v>1942</v>
      </c>
      <c r="AZ987" s="76">
        <v>1942</v>
      </c>
      <c r="BA987" s="76">
        <v>1942</v>
      </c>
      <c r="BE987" s="184"/>
      <c r="BG987" s="107"/>
      <c r="BJ987" s="107"/>
      <c r="BN987" s="6" t="s">
        <v>1521</v>
      </c>
      <c r="BO987" s="131" t="s">
        <v>7</v>
      </c>
      <c r="BU987" s="76"/>
      <c r="BV987" s="76"/>
      <c r="BW987" s="76"/>
      <c r="BX987" s="76"/>
      <c r="BY987" s="76"/>
      <c r="BZ987" s="76"/>
      <c r="CA987" s="76"/>
      <c r="CB987" s="107"/>
    </row>
    <row r="988" spans="1:80" x14ac:dyDescent="0.25">
      <c r="A988" s="96">
        <f t="shared" si="56"/>
        <v>982</v>
      </c>
      <c r="B988" s="134" t="s">
        <v>605</v>
      </c>
      <c r="D988" s="134" t="s">
        <v>2697</v>
      </c>
      <c r="E988" s="134" t="s">
        <v>2726</v>
      </c>
      <c r="F988" s="1">
        <f t="shared" si="57"/>
        <v>634</v>
      </c>
      <c r="G988" s="86">
        <v>42991</v>
      </c>
      <c r="H988" s="87" t="s">
        <v>2698</v>
      </c>
      <c r="I988" s="134"/>
      <c r="J988" s="134" t="s">
        <v>48</v>
      </c>
      <c r="K988" s="134" t="s">
        <v>24</v>
      </c>
      <c r="L988" s="87"/>
      <c r="M988" s="131" t="s">
        <v>2570</v>
      </c>
      <c r="N988" s="107"/>
      <c r="P988" s="87" t="str">
        <f>IF(COUNTIF(L988:O988,"=*")&gt;1,"Multiple", IF(L988="P","Surface",IF(M988="P", "Underground",IF(N988="P", "Placer", IF(O988="P", "Solution","")))))</f>
        <v>Underground</v>
      </c>
      <c r="Q988" s="95" t="s">
        <v>11</v>
      </c>
      <c r="R988" s="93" t="s">
        <v>2570</v>
      </c>
      <c r="S988" s="33"/>
      <c r="T988" s="12">
        <v>41.711793829999998</v>
      </c>
      <c r="U988" s="13">
        <v>-109.164909591</v>
      </c>
      <c r="V988" s="144">
        <v>20</v>
      </c>
      <c r="W988" s="144">
        <v>104</v>
      </c>
      <c r="X988" s="137">
        <v>17</v>
      </c>
      <c r="Y988" s="138"/>
      <c r="Z988" s="134" t="s">
        <v>23</v>
      </c>
      <c r="AA988" s="87" t="s">
        <v>3206</v>
      </c>
      <c r="AB988" s="134" t="s">
        <v>22</v>
      </c>
      <c r="AC988" s="134" t="s">
        <v>7</v>
      </c>
      <c r="AD988" s="124" t="s">
        <v>2701</v>
      </c>
      <c r="AE988" s="125" t="s">
        <v>2702</v>
      </c>
      <c r="AH988" s="6" t="s">
        <v>48</v>
      </c>
      <c r="AI988" s="6" t="s">
        <v>846</v>
      </c>
      <c r="AJ988" s="107"/>
      <c r="AO988" s="88" t="s">
        <v>2528</v>
      </c>
      <c r="AQ988" s="136"/>
      <c r="AR988" s="107" t="s">
        <v>2570</v>
      </c>
      <c r="AS988" s="6" t="s">
        <v>892</v>
      </c>
      <c r="AT988" s="6" t="s">
        <v>892</v>
      </c>
      <c r="BE988" s="184"/>
      <c r="BG988" s="107"/>
      <c r="BJ988" s="107"/>
      <c r="BO988" s="131" t="s">
        <v>7</v>
      </c>
      <c r="BU988" s="76"/>
      <c r="BV988" s="76"/>
      <c r="BW988" s="76"/>
      <c r="BX988" s="76"/>
      <c r="BY988" s="76"/>
      <c r="BZ988" s="76"/>
      <c r="CA988" s="76"/>
      <c r="CB988" s="107"/>
    </row>
    <row r="989" spans="1:80" x14ac:dyDescent="0.25">
      <c r="A989" s="96">
        <f t="shared" si="56"/>
        <v>983</v>
      </c>
      <c r="B989" s="134" t="s">
        <v>606</v>
      </c>
      <c r="D989" s="134" t="s">
        <v>2697</v>
      </c>
      <c r="E989" s="134" t="s">
        <v>2726</v>
      </c>
      <c r="F989" s="1">
        <f t="shared" si="57"/>
        <v>635</v>
      </c>
      <c r="G989" s="86">
        <v>42991</v>
      </c>
      <c r="H989" s="87" t="s">
        <v>2698</v>
      </c>
      <c r="I989" s="134"/>
      <c r="J989" s="134" t="s">
        <v>48</v>
      </c>
      <c r="K989" s="134" t="s">
        <v>24</v>
      </c>
      <c r="L989" s="87"/>
      <c r="M989" s="131" t="s">
        <v>2570</v>
      </c>
      <c r="N989" s="107"/>
      <c r="P989" s="87" t="str">
        <f>IF(COUNTIF(L989:O989,"=*")&gt;1,"Multiple", IF(L989="P","Surface",IF(M989="P", "Underground",IF(N989="P", "Placer", IF(O989="P", "Solution","")))))</f>
        <v>Underground</v>
      </c>
      <c r="Q989" s="95" t="s">
        <v>11</v>
      </c>
      <c r="R989" s="93" t="s">
        <v>2570</v>
      </c>
      <c r="S989" s="33"/>
      <c r="T989" s="12">
        <v>41.552873820800002</v>
      </c>
      <c r="U989" s="13">
        <v>-109.22210461</v>
      </c>
      <c r="V989" s="144">
        <v>18</v>
      </c>
      <c r="W989" s="144">
        <v>105</v>
      </c>
      <c r="X989" s="137">
        <v>11</v>
      </c>
      <c r="Y989" s="138"/>
      <c r="Z989" s="134" t="s">
        <v>23</v>
      </c>
      <c r="AA989" s="87" t="s">
        <v>3205</v>
      </c>
      <c r="AB989" s="134" t="s">
        <v>22</v>
      </c>
      <c r="AC989" s="134" t="s">
        <v>7</v>
      </c>
      <c r="AD989" s="124" t="s">
        <v>2701</v>
      </c>
      <c r="AE989" s="125" t="s">
        <v>2702</v>
      </c>
      <c r="AF989" s="6" t="s">
        <v>1982</v>
      </c>
      <c r="AG989" s="1">
        <v>8</v>
      </c>
      <c r="AH989" s="6" t="s">
        <v>831</v>
      </c>
      <c r="AI989" s="6" t="s">
        <v>846</v>
      </c>
      <c r="AJ989" s="107"/>
      <c r="AO989" s="88" t="s">
        <v>2528</v>
      </c>
      <c r="AQ989" s="136"/>
      <c r="AR989" s="107" t="s">
        <v>2570</v>
      </c>
      <c r="BE989" s="184"/>
      <c r="BG989" s="107"/>
      <c r="BJ989" s="107"/>
      <c r="BN989" s="6" t="s">
        <v>2336</v>
      </c>
      <c r="BO989" s="131" t="s">
        <v>2785</v>
      </c>
      <c r="BU989" s="76"/>
      <c r="BV989" s="76"/>
      <c r="BW989" s="76"/>
      <c r="BX989" s="76"/>
      <c r="BY989" s="76"/>
      <c r="BZ989" s="76"/>
      <c r="CA989" s="76"/>
      <c r="CB989" s="107"/>
    </row>
    <row r="990" spans="1:80" s="2" customFormat="1" x14ac:dyDescent="0.25">
      <c r="A990" s="96">
        <f t="shared" si="56"/>
        <v>984</v>
      </c>
      <c r="B990" s="135" t="s">
        <v>606</v>
      </c>
      <c r="C990" s="77" t="s">
        <v>2460</v>
      </c>
      <c r="D990" s="92" t="s">
        <v>2575</v>
      </c>
      <c r="E990" s="135"/>
      <c r="F990" s="2">
        <v>635</v>
      </c>
      <c r="G990" s="89">
        <v>42991</v>
      </c>
      <c r="H990" s="79" t="s">
        <v>2698</v>
      </c>
      <c r="I990" s="135"/>
      <c r="J990" s="135" t="s">
        <v>48</v>
      </c>
      <c r="K990" s="135" t="s">
        <v>24</v>
      </c>
      <c r="L990" s="79"/>
      <c r="M990" s="139"/>
      <c r="N990" s="78"/>
      <c r="P990" s="79" t="str">
        <f>IF(COUNTIF(L990:O990,"=*")&gt;1,"Multiple", IF(L990="P","Surface",IF(M990="P", "Underground",IF(N990="P", "Placer", IF(O990="P", "Solution","")))))</f>
        <v/>
      </c>
      <c r="Q990" s="95" t="s">
        <v>2486</v>
      </c>
      <c r="R990" s="90" t="s">
        <v>2570</v>
      </c>
      <c r="S990" s="34"/>
      <c r="T990" s="26">
        <v>41.552873820800002</v>
      </c>
      <c r="U990" s="27">
        <v>-109.22210461</v>
      </c>
      <c r="V990" s="145">
        <v>18</v>
      </c>
      <c r="W990" s="145">
        <v>105</v>
      </c>
      <c r="X990" s="142">
        <v>11</v>
      </c>
      <c r="Y990" s="143"/>
      <c r="Z990" s="135" t="s">
        <v>23</v>
      </c>
      <c r="AA990" s="87" t="s">
        <v>3205</v>
      </c>
      <c r="AB990" s="135" t="s">
        <v>22</v>
      </c>
      <c r="AC990" s="135" t="s">
        <v>7</v>
      </c>
      <c r="AD990" s="124" t="s">
        <v>2701</v>
      </c>
      <c r="AE990" s="125" t="s">
        <v>2702</v>
      </c>
      <c r="AF990" s="7" t="s">
        <v>1982</v>
      </c>
      <c r="AG990" s="2">
        <v>8</v>
      </c>
      <c r="AH990" s="6" t="s">
        <v>831</v>
      </c>
      <c r="AI990" s="6" t="s">
        <v>846</v>
      </c>
      <c r="AJ990" s="78"/>
      <c r="AO990" s="91" t="s">
        <v>2528</v>
      </c>
      <c r="AQ990" s="141"/>
      <c r="AR990" s="107" t="s">
        <v>2570</v>
      </c>
      <c r="AS990" s="7"/>
      <c r="AT990" s="7"/>
      <c r="AU990" s="77"/>
      <c r="AV990" s="77"/>
      <c r="AW990" s="77"/>
      <c r="AX990" s="77"/>
      <c r="AY990" s="77"/>
      <c r="AZ990" s="77"/>
      <c r="BA990" s="77"/>
      <c r="BE990" s="186"/>
      <c r="BG990" s="78"/>
      <c r="BJ990" s="78"/>
      <c r="BN990" s="7" t="s">
        <v>2336</v>
      </c>
      <c r="BO990" s="139" t="s">
        <v>2785</v>
      </c>
      <c r="BU990" s="77">
        <v>12270</v>
      </c>
      <c r="BV990" s="77">
        <v>2.2000000000000002</v>
      </c>
      <c r="BW990" s="77">
        <v>10.5</v>
      </c>
      <c r="BX990" s="77">
        <v>0.9</v>
      </c>
      <c r="BY990" s="77">
        <v>36.4</v>
      </c>
      <c r="BZ990" s="77">
        <v>50.9</v>
      </c>
      <c r="CA990" s="77" t="s">
        <v>841</v>
      </c>
      <c r="CB990" s="78"/>
    </row>
    <row r="991" spans="1:80" x14ac:dyDescent="0.25">
      <c r="A991" s="96">
        <f t="shared" si="56"/>
        <v>985</v>
      </c>
      <c r="B991" s="134" t="s">
        <v>607</v>
      </c>
      <c r="D991" s="134" t="s">
        <v>61</v>
      </c>
      <c r="E991" s="134" t="s">
        <v>2726</v>
      </c>
      <c r="F991" s="1">
        <f>F989+1</f>
        <v>636</v>
      </c>
      <c r="G991" s="86">
        <v>42991</v>
      </c>
      <c r="H991" s="87" t="s">
        <v>2698</v>
      </c>
      <c r="I991" s="134"/>
      <c r="J991" s="134" t="s">
        <v>7</v>
      </c>
      <c r="K991" s="134" t="s">
        <v>7</v>
      </c>
      <c r="L991" s="87"/>
      <c r="M991" s="131" t="s">
        <v>2570</v>
      </c>
      <c r="N991" s="107"/>
      <c r="P991" s="87" t="str">
        <f>IF(COUNTIF(L991:O991,"=*")&gt;1,"Multiple", IF(L991="P","Surface",IF(M991="P", "Underground",IF(N991="P", "Placer", IF(O991="P", "Solution","")))))</f>
        <v>Underground</v>
      </c>
      <c r="Q991" s="95" t="s">
        <v>2765</v>
      </c>
      <c r="R991" s="93" t="s">
        <v>2570</v>
      </c>
      <c r="S991" s="33"/>
      <c r="T991" s="12">
        <v>42.6738139172</v>
      </c>
      <c r="U991" s="13">
        <v>-110.503934403</v>
      </c>
      <c r="V991" s="144">
        <v>31</v>
      </c>
      <c r="W991" s="144">
        <v>115</v>
      </c>
      <c r="X991" s="137">
        <v>14</v>
      </c>
      <c r="Y991" s="138"/>
      <c r="Z991" s="134" t="s">
        <v>110</v>
      </c>
      <c r="AA991" s="87" t="s">
        <v>3206</v>
      </c>
      <c r="AB991" s="134" t="s">
        <v>61</v>
      </c>
      <c r="AC991" s="134" t="s">
        <v>7</v>
      </c>
      <c r="AD991" s="124" t="s">
        <v>2701</v>
      </c>
      <c r="AE991" s="125" t="s">
        <v>2702</v>
      </c>
      <c r="AH991" s="6" t="s">
        <v>188</v>
      </c>
      <c r="AI991" s="6" t="s">
        <v>2446</v>
      </c>
      <c r="AJ991" s="107"/>
      <c r="AO991" s="88" t="s">
        <v>2528</v>
      </c>
      <c r="AQ991" s="136"/>
      <c r="AR991" s="107" t="s">
        <v>2856</v>
      </c>
      <c r="BE991" s="197"/>
      <c r="BG991" s="107"/>
      <c r="BJ991" s="107"/>
      <c r="BO991" s="131" t="s">
        <v>7</v>
      </c>
      <c r="BU991" s="76"/>
      <c r="BV991" s="76"/>
      <c r="BW991" s="76"/>
      <c r="BX991" s="76"/>
      <c r="BY991" s="76"/>
      <c r="BZ991" s="76"/>
      <c r="CA991" s="76"/>
      <c r="CB991" s="107"/>
    </row>
    <row r="992" spans="1:80" x14ac:dyDescent="0.25">
      <c r="A992" s="96">
        <f t="shared" si="56"/>
        <v>986</v>
      </c>
      <c r="B992" s="134" t="s">
        <v>1983</v>
      </c>
      <c r="D992" s="134" t="s">
        <v>2697</v>
      </c>
      <c r="E992" s="134"/>
      <c r="F992" s="1">
        <f t="shared" si="57"/>
        <v>637</v>
      </c>
      <c r="G992" s="86">
        <v>42991</v>
      </c>
      <c r="H992" s="87" t="s">
        <v>2698</v>
      </c>
      <c r="I992" s="134" t="s">
        <v>490</v>
      </c>
      <c r="J992" s="134"/>
      <c r="K992" s="134" t="s">
        <v>57</v>
      </c>
      <c r="L992" s="87"/>
      <c r="M992" s="131" t="s">
        <v>2570</v>
      </c>
      <c r="N992" s="107"/>
      <c r="P992" s="87" t="str">
        <f>IF(COUNTIF(L992:O992,"=*")&gt;1,"Multiple", IF(L992="P","Surface",IF(M992="P", "Underground",IF(N992="P", "Placer", IF(O992="P", "Solution","")))))</f>
        <v>Underground</v>
      </c>
      <c r="Q992" s="95" t="s">
        <v>2768</v>
      </c>
      <c r="R992" s="93" t="s">
        <v>2570</v>
      </c>
      <c r="S992" s="33"/>
      <c r="T992" s="12">
        <v>41.336491204399998</v>
      </c>
      <c r="U992" s="13">
        <v>-110.99520706600001</v>
      </c>
      <c r="V992" s="136">
        <v>16</v>
      </c>
      <c r="W992" s="136">
        <v>120</v>
      </c>
      <c r="X992" s="137">
        <v>30</v>
      </c>
      <c r="Y992" s="138"/>
      <c r="Z992" s="134" t="s">
        <v>55</v>
      </c>
      <c r="AA992" s="87" t="s">
        <v>3206</v>
      </c>
      <c r="AB992" s="134"/>
      <c r="AC992" s="134"/>
      <c r="AD992" s="124" t="s">
        <v>2701</v>
      </c>
      <c r="AE992" s="125" t="s">
        <v>2702</v>
      </c>
      <c r="AF992" s="6" t="s">
        <v>935</v>
      </c>
      <c r="AH992" s="6" t="s">
        <v>56</v>
      </c>
      <c r="AI992" s="6" t="s">
        <v>846</v>
      </c>
      <c r="AJ992" s="107"/>
      <c r="AO992" s="88" t="s">
        <v>2528</v>
      </c>
      <c r="AQ992" s="136"/>
      <c r="AR992" s="107" t="s">
        <v>2570</v>
      </c>
      <c r="BE992" s="192"/>
      <c r="BG992" s="107"/>
      <c r="BJ992" s="107"/>
      <c r="BO992" s="131"/>
      <c r="BR992" s="15"/>
      <c r="BU992" s="76"/>
      <c r="BV992" s="76"/>
      <c r="BW992" s="76"/>
      <c r="BX992" s="76"/>
      <c r="BY992" s="76"/>
      <c r="BZ992" s="76"/>
      <c r="CA992" s="76" t="s">
        <v>830</v>
      </c>
      <c r="CB992" s="107"/>
    </row>
    <row r="993" spans="1:80" x14ac:dyDescent="0.25">
      <c r="A993" s="96">
        <f t="shared" si="56"/>
        <v>987</v>
      </c>
      <c r="B993" s="134" t="s">
        <v>609</v>
      </c>
      <c r="C993" s="238"/>
      <c r="D993" s="134" t="s">
        <v>2697</v>
      </c>
      <c r="E993" s="134" t="s">
        <v>2726</v>
      </c>
      <c r="F993" s="1">
        <f t="shared" si="57"/>
        <v>638</v>
      </c>
      <c r="G993" s="86">
        <v>42991</v>
      </c>
      <c r="H993" s="87" t="s">
        <v>2698</v>
      </c>
      <c r="I993" s="134" t="s">
        <v>1984</v>
      </c>
      <c r="J993" s="134" t="s">
        <v>117</v>
      </c>
      <c r="K993" s="134" t="s">
        <v>65</v>
      </c>
      <c r="L993" s="87"/>
      <c r="M993" s="131" t="s">
        <v>2570</v>
      </c>
      <c r="N993" s="107"/>
      <c r="P993" s="87" t="str">
        <f>IF(COUNTIF(L993:O993,"=*")&gt;1,"Multiple", IF(L993="P","Surface",IF(M993="P", "Underground",IF(N993="P", "Placer", IF(O993="P", "Solution","")))))</f>
        <v>Underground</v>
      </c>
      <c r="Q993" s="95" t="s">
        <v>11</v>
      </c>
      <c r="R993" s="93" t="s">
        <v>2570</v>
      </c>
      <c r="S993" s="33"/>
      <c r="T993" s="12">
        <v>42.8913076141</v>
      </c>
      <c r="U993" s="13">
        <v>-108.157126119</v>
      </c>
      <c r="V993" s="144">
        <v>34</v>
      </c>
      <c r="W993" s="144">
        <v>95</v>
      </c>
      <c r="X993" s="137">
        <v>25</v>
      </c>
      <c r="Y993" s="138"/>
      <c r="Z993" s="134" t="s">
        <v>63</v>
      </c>
      <c r="AA993" s="87" t="s">
        <v>3205</v>
      </c>
      <c r="AB993" s="134" t="s">
        <v>22</v>
      </c>
      <c r="AC993" s="134" t="s">
        <v>7</v>
      </c>
      <c r="AD993" s="124" t="s">
        <v>2701</v>
      </c>
      <c r="AE993" s="125" t="s">
        <v>2702</v>
      </c>
      <c r="AF993" s="6" t="s">
        <v>609</v>
      </c>
      <c r="AG993" s="1">
        <v>5</v>
      </c>
      <c r="AH993" s="6" t="s">
        <v>831</v>
      </c>
      <c r="AI993" s="6" t="s">
        <v>846</v>
      </c>
      <c r="AJ993" s="107"/>
      <c r="AO993" s="88" t="s">
        <v>2528</v>
      </c>
      <c r="AQ993" s="136"/>
      <c r="AR993" s="107" t="s">
        <v>2570</v>
      </c>
      <c r="BE993" s="197"/>
      <c r="BG993" s="107"/>
      <c r="BJ993" s="107"/>
      <c r="BN993" s="6" t="s">
        <v>1196</v>
      </c>
      <c r="BO993" s="131" t="s">
        <v>3157</v>
      </c>
      <c r="BU993" s="76"/>
      <c r="BV993" s="76"/>
      <c r="BW993" s="76"/>
      <c r="BX993" s="76"/>
      <c r="BY993" s="76"/>
      <c r="BZ993" s="76"/>
      <c r="CA993" s="76"/>
      <c r="CB993" s="107"/>
    </row>
    <row r="994" spans="1:80" s="2" customFormat="1" x14ac:dyDescent="0.25">
      <c r="A994" s="96">
        <f t="shared" si="56"/>
        <v>988</v>
      </c>
      <c r="B994" s="135" t="s">
        <v>609</v>
      </c>
      <c r="C994" s="244" t="s">
        <v>1985</v>
      </c>
      <c r="D994" s="92" t="s">
        <v>2575</v>
      </c>
      <c r="E994" s="135"/>
      <c r="F994" s="2">
        <v>638</v>
      </c>
      <c r="G994" s="89">
        <v>42991</v>
      </c>
      <c r="H994" s="79" t="s">
        <v>2698</v>
      </c>
      <c r="I994" s="135" t="s">
        <v>1984</v>
      </c>
      <c r="J994" s="135" t="s">
        <v>117</v>
      </c>
      <c r="K994" s="135" t="s">
        <v>65</v>
      </c>
      <c r="L994" s="79"/>
      <c r="M994" s="139"/>
      <c r="N994" s="78"/>
      <c r="P994" s="79" t="str">
        <f>IF(COUNTIF(L994:O994,"=*")&gt;1,"Multiple", IF(L994="P","Surface",IF(M994="P", "Underground",IF(N994="P", "Placer", IF(O994="P", "Solution","")))))</f>
        <v/>
      </c>
      <c r="Q994" s="95" t="s">
        <v>11</v>
      </c>
      <c r="R994" s="90" t="s">
        <v>2570</v>
      </c>
      <c r="S994" s="34"/>
      <c r="T994" s="26">
        <v>42.8913076141</v>
      </c>
      <c r="U994" s="27">
        <v>-108.157126119</v>
      </c>
      <c r="V994" s="145">
        <v>34</v>
      </c>
      <c r="W994" s="145">
        <v>95</v>
      </c>
      <c r="X994" s="142">
        <v>25</v>
      </c>
      <c r="Y994" s="143"/>
      <c r="Z994" s="135" t="s">
        <v>63</v>
      </c>
      <c r="AA994" s="87" t="s">
        <v>3205</v>
      </c>
      <c r="AB994" s="135" t="s">
        <v>22</v>
      </c>
      <c r="AC994" s="135" t="s">
        <v>7</v>
      </c>
      <c r="AD994" s="124" t="s">
        <v>2701</v>
      </c>
      <c r="AE994" s="125" t="s">
        <v>2702</v>
      </c>
      <c r="AF994" s="7" t="s">
        <v>609</v>
      </c>
      <c r="AG994" s="2">
        <v>5</v>
      </c>
      <c r="AH994" s="6" t="s">
        <v>831</v>
      </c>
      <c r="AI994" s="6" t="s">
        <v>846</v>
      </c>
      <c r="AJ994" s="78"/>
      <c r="AO994" s="91" t="s">
        <v>2528</v>
      </c>
      <c r="AQ994" s="141"/>
      <c r="AR994" s="107" t="s">
        <v>2570</v>
      </c>
      <c r="AS994" s="7"/>
      <c r="AT994" s="7"/>
      <c r="AU994" s="77"/>
      <c r="AV994" s="77"/>
      <c r="AW994" s="77"/>
      <c r="AX994" s="77"/>
      <c r="AY994" s="77"/>
      <c r="AZ994" s="77"/>
      <c r="BA994" s="77"/>
      <c r="BE994" s="199"/>
      <c r="BG994" s="78"/>
      <c r="BJ994" s="78"/>
      <c r="BN994" s="7" t="s">
        <v>1196</v>
      </c>
      <c r="BO994" s="131" t="s">
        <v>3157</v>
      </c>
      <c r="BU994" s="77">
        <v>8761</v>
      </c>
      <c r="BV994" s="77">
        <v>5.0599999999999996</v>
      </c>
      <c r="BW994" s="77">
        <v>26.05</v>
      </c>
      <c r="BX994" s="77">
        <v>0.61</v>
      </c>
      <c r="BY994" s="77">
        <v>30.74</v>
      </c>
      <c r="BZ994" s="77">
        <v>38.15</v>
      </c>
      <c r="CA994" s="77" t="s">
        <v>830</v>
      </c>
      <c r="CB994" s="78"/>
    </row>
    <row r="995" spans="1:80" ht="30" x14ac:dyDescent="0.25">
      <c r="A995" s="96">
        <f t="shared" si="56"/>
        <v>989</v>
      </c>
      <c r="B995" s="134" t="s">
        <v>90</v>
      </c>
      <c r="C995" s="220"/>
      <c r="D995" s="134" t="s">
        <v>2697</v>
      </c>
      <c r="E995" s="134" t="s">
        <v>2726</v>
      </c>
      <c r="F995" s="1">
        <f>F993+1</f>
        <v>639</v>
      </c>
      <c r="G995" s="86">
        <v>42991</v>
      </c>
      <c r="H995" s="87" t="s">
        <v>2698</v>
      </c>
      <c r="I995" s="134" t="s">
        <v>1987</v>
      </c>
      <c r="J995" s="134" t="s">
        <v>90</v>
      </c>
      <c r="K995" s="134" t="s">
        <v>14</v>
      </c>
      <c r="L995" s="87"/>
      <c r="M995" s="131" t="s">
        <v>2570</v>
      </c>
      <c r="N995" s="107"/>
      <c r="P995" s="87" t="str">
        <f>IF(COUNTIF(L995:O995,"=*")&gt;1,"Multiple", IF(L995="P","Surface",IF(M995="P", "Underground",IF(N995="P", "Placer", IF(O995="P", "Solution","")))))</f>
        <v>Underground</v>
      </c>
      <c r="Q995" s="95" t="s">
        <v>2768</v>
      </c>
      <c r="R995" s="93" t="s">
        <v>2570</v>
      </c>
      <c r="S995" s="33"/>
      <c r="T995" s="12">
        <v>44.980405582499998</v>
      </c>
      <c r="U995" s="13">
        <v>-108.87428662000001</v>
      </c>
      <c r="V995" s="144">
        <v>58</v>
      </c>
      <c r="W995" s="144">
        <v>100</v>
      </c>
      <c r="X995" s="137">
        <v>25</v>
      </c>
      <c r="Y995" s="138"/>
      <c r="Z995" s="134" t="s">
        <v>12</v>
      </c>
      <c r="AA995" s="87" t="s">
        <v>3205</v>
      </c>
      <c r="AB995" s="134" t="s">
        <v>45</v>
      </c>
      <c r="AC995" s="134" t="s">
        <v>7</v>
      </c>
      <c r="AD995" s="124" t="s">
        <v>2701</v>
      </c>
      <c r="AE995" s="125" t="s">
        <v>2702</v>
      </c>
      <c r="AF995" s="169"/>
      <c r="AG995" s="1">
        <v>6</v>
      </c>
      <c r="AH995" s="6" t="s">
        <v>2375</v>
      </c>
      <c r="AI995" s="6" t="s">
        <v>846</v>
      </c>
      <c r="AJ995" s="107"/>
      <c r="AM995" s="238"/>
      <c r="AN995" s="238"/>
      <c r="AO995" s="88" t="s">
        <v>2528</v>
      </c>
      <c r="AQ995" s="136"/>
      <c r="AR995" s="107" t="s">
        <v>2570</v>
      </c>
      <c r="AS995" s="6" t="s">
        <v>3067</v>
      </c>
      <c r="AT995" s="6" t="s">
        <v>3066</v>
      </c>
      <c r="AU995" s="76">
        <v>1939</v>
      </c>
      <c r="AV995" s="76">
        <v>1941</v>
      </c>
      <c r="BA995" s="76">
        <v>1941</v>
      </c>
      <c r="BE995" s="197"/>
      <c r="BG995" s="107"/>
      <c r="BJ995" s="107"/>
      <c r="BO995" s="131" t="s">
        <v>3145</v>
      </c>
      <c r="BR995" s="15" t="s">
        <v>1988</v>
      </c>
      <c r="BS995" s="15" t="s">
        <v>1989</v>
      </c>
      <c r="BU995" s="76"/>
      <c r="BV995" s="238"/>
      <c r="BW995" s="220"/>
      <c r="BX995" s="76"/>
      <c r="BY995" s="76"/>
      <c r="BZ995" s="238"/>
      <c r="CA995" s="76" t="s">
        <v>999</v>
      </c>
      <c r="CB995" s="107"/>
    </row>
    <row r="996" spans="1:80" x14ac:dyDescent="0.25">
      <c r="A996" s="96">
        <f t="shared" si="56"/>
        <v>990</v>
      </c>
      <c r="B996" s="134" t="s">
        <v>611</v>
      </c>
      <c r="C996" s="220"/>
      <c r="D996" s="134" t="s">
        <v>2697</v>
      </c>
      <c r="E996" s="134" t="s">
        <v>2726</v>
      </c>
      <c r="F996" s="1">
        <f t="shared" si="57"/>
        <v>640</v>
      </c>
      <c r="G996" s="86">
        <v>42991</v>
      </c>
      <c r="H996" s="87" t="s">
        <v>2698</v>
      </c>
      <c r="I996" s="134"/>
      <c r="J996" s="134" t="s">
        <v>48</v>
      </c>
      <c r="K996" s="134" t="s">
        <v>24</v>
      </c>
      <c r="L996" s="87"/>
      <c r="M996" s="131" t="s">
        <v>2570</v>
      </c>
      <c r="N996" s="107"/>
      <c r="P996" s="87" t="str">
        <f>IF(COUNTIF(L996:O996,"=*")&gt;1,"Multiple", IF(L996="P","Surface",IF(M996="P", "Underground",IF(N996="P", "Placer", IF(O996="P", "Solution","")))))</f>
        <v>Underground</v>
      </c>
      <c r="Q996" s="95" t="s">
        <v>11</v>
      </c>
      <c r="R996" s="93" t="s">
        <v>2570</v>
      </c>
      <c r="S996" s="33"/>
      <c r="T996" s="12">
        <v>41.610534726099999</v>
      </c>
      <c r="U996" s="13">
        <v>-109.203006825</v>
      </c>
      <c r="V996" s="144">
        <v>19</v>
      </c>
      <c r="W996" s="144">
        <v>105</v>
      </c>
      <c r="X996" s="137">
        <v>24</v>
      </c>
      <c r="Y996" s="138"/>
      <c r="Z996" s="134" t="s">
        <v>23</v>
      </c>
      <c r="AA996" s="87" t="s">
        <v>3206</v>
      </c>
      <c r="AB996" s="134" t="s">
        <v>22</v>
      </c>
      <c r="AC996" s="134" t="s">
        <v>7</v>
      </c>
      <c r="AD996" s="124" t="s">
        <v>2701</v>
      </c>
      <c r="AE996" s="125" t="s">
        <v>2702</v>
      </c>
      <c r="AF996" s="245" t="s">
        <v>1684</v>
      </c>
      <c r="AH996" s="245" t="s">
        <v>48</v>
      </c>
      <c r="AI996" s="167" t="s">
        <v>846</v>
      </c>
      <c r="AJ996" s="107"/>
      <c r="AM996" s="227"/>
      <c r="AN996" s="227"/>
      <c r="AO996" s="88" t="s">
        <v>2528</v>
      </c>
      <c r="AQ996" s="136"/>
      <c r="AR996" s="107" t="s">
        <v>2570</v>
      </c>
      <c r="BE996" s="184"/>
      <c r="BG996" s="107"/>
      <c r="BJ996" s="107"/>
      <c r="BO996" s="131" t="s">
        <v>7</v>
      </c>
      <c r="BU996" s="76"/>
      <c r="BV996" s="220"/>
      <c r="BW996" s="220"/>
      <c r="BX996" s="76"/>
      <c r="BY996" s="76"/>
      <c r="BZ996" s="220"/>
      <c r="CA996" s="76"/>
      <c r="CB996" s="107"/>
    </row>
    <row r="997" spans="1:80" x14ac:dyDescent="0.25">
      <c r="A997" s="96">
        <f t="shared" si="56"/>
        <v>991</v>
      </c>
      <c r="B997" s="134" t="s">
        <v>613</v>
      </c>
      <c r="C997" s="220"/>
      <c r="D997" s="134" t="s">
        <v>2697</v>
      </c>
      <c r="E997" s="134" t="s">
        <v>2726</v>
      </c>
      <c r="F997" s="1">
        <f t="shared" si="57"/>
        <v>641</v>
      </c>
      <c r="G997" s="86">
        <v>42991</v>
      </c>
      <c r="H997" s="87" t="s">
        <v>2698</v>
      </c>
      <c r="I997" s="134" t="s">
        <v>1990</v>
      </c>
      <c r="J997" s="134" t="s">
        <v>15</v>
      </c>
      <c r="K997" s="134" t="s">
        <v>16</v>
      </c>
      <c r="L997" s="87"/>
      <c r="M997" s="131" t="s">
        <v>2570</v>
      </c>
      <c r="N997" s="107"/>
      <c r="P997" s="87" t="str">
        <f>IF(COUNTIF(L997:O997,"=*")&gt;1,"Multiple", IF(L997="P","Surface",IF(M997="P", "Underground",IF(N997="P", "Placer", IF(O997="P", "Solution","")))))</f>
        <v>Underground</v>
      </c>
      <c r="Q997" s="95" t="s">
        <v>11</v>
      </c>
      <c r="R997" s="93" t="s">
        <v>2570</v>
      </c>
      <c r="S997" s="33"/>
      <c r="T997" s="12">
        <v>44.871489394400001</v>
      </c>
      <c r="U997" s="13">
        <v>-106.976416434</v>
      </c>
      <c r="V997" s="144">
        <v>57</v>
      </c>
      <c r="W997" s="144">
        <v>84</v>
      </c>
      <c r="X997" s="137">
        <v>34</v>
      </c>
      <c r="Y997" s="138"/>
      <c r="Z997" s="134" t="s">
        <v>15</v>
      </c>
      <c r="AA997" s="87" t="s">
        <v>3206</v>
      </c>
      <c r="AB997" s="134" t="s">
        <v>22</v>
      </c>
      <c r="AC997" s="134" t="s">
        <v>7</v>
      </c>
      <c r="AD997" s="124" t="s">
        <v>2701</v>
      </c>
      <c r="AE997" s="125" t="s">
        <v>2702</v>
      </c>
      <c r="AF997" s="245"/>
      <c r="AH997" s="245" t="s">
        <v>806</v>
      </c>
      <c r="AI997" s="167" t="s">
        <v>836</v>
      </c>
      <c r="AJ997" s="107"/>
      <c r="AM997" s="227"/>
      <c r="AN997" s="227"/>
      <c r="AO997" s="88" t="s">
        <v>2528</v>
      </c>
      <c r="AQ997" s="136"/>
      <c r="AR997" s="107" t="s">
        <v>2570</v>
      </c>
      <c r="BE997" s="184"/>
      <c r="BG997" s="107"/>
      <c r="BJ997" s="107"/>
      <c r="BO997" s="131" t="s">
        <v>807</v>
      </c>
      <c r="BU997" s="76"/>
      <c r="BV997" s="220"/>
      <c r="BW997" s="220"/>
      <c r="BX997" s="76"/>
      <c r="BY997" s="76"/>
      <c r="BZ997" s="220"/>
      <c r="CA997" s="76"/>
      <c r="CB997" s="107"/>
    </row>
    <row r="998" spans="1:80" x14ac:dyDescent="0.25">
      <c r="A998" s="96">
        <f t="shared" si="56"/>
        <v>992</v>
      </c>
      <c r="B998" s="134" t="s">
        <v>612</v>
      </c>
      <c r="C998" s="220"/>
      <c r="D998" s="134" t="s">
        <v>2697</v>
      </c>
      <c r="E998" s="134" t="s">
        <v>2726</v>
      </c>
      <c r="F998" s="1">
        <f t="shared" si="57"/>
        <v>642</v>
      </c>
      <c r="G998" s="86">
        <v>42991</v>
      </c>
      <c r="H998" s="87" t="s">
        <v>2698</v>
      </c>
      <c r="I998" s="134" t="s">
        <v>1992</v>
      </c>
      <c r="J998" s="134" t="s">
        <v>90</v>
      </c>
      <c r="K998" s="134" t="s">
        <v>14</v>
      </c>
      <c r="L998" s="87"/>
      <c r="M998" s="131" t="s">
        <v>2570</v>
      </c>
      <c r="N998" s="107"/>
      <c r="P998" s="87" t="str">
        <f>IF(COUNTIF(L998:O998,"=*")&gt;1,"Multiple", IF(L998="P","Surface",IF(M998="P", "Underground",IF(N998="P", "Placer", IF(O998="P", "Solution","")))))</f>
        <v>Underground</v>
      </c>
      <c r="Q998" s="95" t="s">
        <v>2768</v>
      </c>
      <c r="R998" s="93" t="s">
        <v>2570</v>
      </c>
      <c r="S998" s="33"/>
      <c r="T998" s="12">
        <v>44.987258268700003</v>
      </c>
      <c r="U998" s="13">
        <v>-108.880054129</v>
      </c>
      <c r="V998" s="144">
        <v>58</v>
      </c>
      <c r="W998" s="144">
        <v>100</v>
      </c>
      <c r="X998" s="137">
        <v>24</v>
      </c>
      <c r="Y998" s="138"/>
      <c r="Z998" s="134" t="s">
        <v>12</v>
      </c>
      <c r="AA998" s="87" t="s">
        <v>3206</v>
      </c>
      <c r="AB998" s="134" t="s">
        <v>45</v>
      </c>
      <c r="AC998" s="134" t="s">
        <v>7</v>
      </c>
      <c r="AD998" s="124" t="s">
        <v>2701</v>
      </c>
      <c r="AE998" s="125" t="s">
        <v>2702</v>
      </c>
      <c r="AF998" s="245" t="s">
        <v>1991</v>
      </c>
      <c r="AG998" s="1">
        <v>4</v>
      </c>
      <c r="AH998" s="6" t="s">
        <v>2375</v>
      </c>
      <c r="AI998" s="6" t="s">
        <v>846</v>
      </c>
      <c r="AJ998" s="107"/>
      <c r="AM998" s="227"/>
      <c r="AN998" s="227"/>
      <c r="AO998" s="88" t="s">
        <v>2528</v>
      </c>
      <c r="AQ998" s="136"/>
      <c r="AR998" s="107" t="s">
        <v>2570</v>
      </c>
      <c r="BE998" s="184"/>
      <c r="BG998" s="107"/>
      <c r="BJ998" s="107"/>
      <c r="BN998" s="6" t="s">
        <v>1993</v>
      </c>
      <c r="BO998" s="131" t="s">
        <v>7</v>
      </c>
      <c r="BU998" s="76"/>
      <c r="BV998" s="220"/>
      <c r="BW998" s="220"/>
      <c r="BX998" s="76"/>
      <c r="BY998" s="76"/>
      <c r="BZ998" s="220"/>
      <c r="CA998" s="76"/>
      <c r="CB998" s="107"/>
    </row>
    <row r="999" spans="1:80" x14ac:dyDescent="0.25">
      <c r="A999" s="96">
        <f t="shared" si="56"/>
        <v>993</v>
      </c>
      <c r="B999" s="14" t="s">
        <v>2450</v>
      </c>
      <c r="C999" s="220"/>
      <c r="D999" s="134" t="s">
        <v>2697</v>
      </c>
      <c r="E999" s="134" t="s">
        <v>2726</v>
      </c>
      <c r="F999" s="1">
        <f t="shared" si="57"/>
        <v>643</v>
      </c>
      <c r="G999" s="86">
        <v>42991</v>
      </c>
      <c r="H999" s="87" t="s">
        <v>2698</v>
      </c>
      <c r="I999" s="134"/>
      <c r="J999" s="134" t="s">
        <v>26</v>
      </c>
      <c r="K999" s="134" t="s">
        <v>27</v>
      </c>
      <c r="L999" s="131" t="s">
        <v>2570</v>
      </c>
      <c r="N999" s="107"/>
      <c r="P999" s="87" t="str">
        <f>IF(COUNTIF(L999:O999,"=*")&gt;1,"Multiple", IF(L999="P","Surface",IF(M999="P", "Underground",IF(N999="P", "Placer", IF(O999="P", "Solution","")))))</f>
        <v>Surface</v>
      </c>
      <c r="Q999" s="95" t="s">
        <v>3181</v>
      </c>
      <c r="R999" s="93" t="s">
        <v>2570</v>
      </c>
      <c r="S999" s="33"/>
      <c r="T999" s="12">
        <v>41.891584479400002</v>
      </c>
      <c r="U999" s="13">
        <v>-106.567625593</v>
      </c>
      <c r="V999" s="136">
        <v>23</v>
      </c>
      <c r="W999" s="136">
        <v>81</v>
      </c>
      <c r="X999" s="137">
        <v>18</v>
      </c>
      <c r="Y999" s="138"/>
      <c r="Z999" s="134" t="s">
        <v>8</v>
      </c>
      <c r="AA999" s="87" t="s">
        <v>3206</v>
      </c>
      <c r="AB999" s="134" t="s">
        <v>80</v>
      </c>
      <c r="AC999" s="134"/>
      <c r="AD999" s="124" t="s">
        <v>2701</v>
      </c>
      <c r="AE999" s="125" t="s">
        <v>2702</v>
      </c>
      <c r="AF999" s="6" t="s">
        <v>1995</v>
      </c>
      <c r="AG999" s="1">
        <v>20</v>
      </c>
      <c r="AH999" s="6" t="s">
        <v>26</v>
      </c>
      <c r="AI999" s="6" t="s">
        <v>1515</v>
      </c>
      <c r="AJ999" s="107"/>
      <c r="AM999" s="227"/>
      <c r="AN999" s="227"/>
      <c r="AO999" s="88" t="s">
        <v>2528</v>
      </c>
      <c r="AQ999" s="136"/>
      <c r="AR999" s="107" t="s">
        <v>2570</v>
      </c>
      <c r="AS999" s="6" t="s">
        <v>1997</v>
      </c>
      <c r="AT999" s="6" t="s">
        <v>1997</v>
      </c>
      <c r="BE999" s="184"/>
      <c r="BG999" s="107"/>
      <c r="BJ999" s="107"/>
      <c r="BN999" s="134" t="s">
        <v>801</v>
      </c>
      <c r="BO999" s="131"/>
      <c r="BU999" s="76"/>
      <c r="BV999" s="220"/>
      <c r="BW999" s="220"/>
      <c r="BX999" s="76"/>
      <c r="BY999" s="76"/>
      <c r="BZ999" s="220"/>
      <c r="CA999" s="76"/>
      <c r="CB999" s="107"/>
    </row>
    <row r="1000" spans="1:80" s="2" customFormat="1" x14ac:dyDescent="0.25">
      <c r="A1000" s="96">
        <f t="shared" si="56"/>
        <v>994</v>
      </c>
      <c r="B1000" s="28" t="s">
        <v>2450</v>
      </c>
      <c r="C1000" s="221" t="s">
        <v>1996</v>
      </c>
      <c r="D1000" s="92" t="s">
        <v>2575</v>
      </c>
      <c r="E1000" s="135"/>
      <c r="F1000" s="2">
        <v>643</v>
      </c>
      <c r="G1000" s="89">
        <v>42991</v>
      </c>
      <c r="H1000" s="79" t="s">
        <v>2698</v>
      </c>
      <c r="I1000" s="135"/>
      <c r="J1000" s="135" t="s">
        <v>26</v>
      </c>
      <c r="K1000" s="135" t="s">
        <v>27</v>
      </c>
      <c r="L1000" s="139"/>
      <c r="M1000" s="77"/>
      <c r="N1000" s="78"/>
      <c r="P1000" s="79" t="str">
        <f>IF(COUNTIF(L1000:O1000,"=*")&gt;1,"Multiple", IF(L1000="P","Surface",IF(M1000="P", "Underground",IF(N1000="P", "Placer", IF(O1000="P", "Solution","")))))</f>
        <v/>
      </c>
      <c r="Q1000" s="95" t="s">
        <v>2486</v>
      </c>
      <c r="R1000" s="90" t="s">
        <v>2570</v>
      </c>
      <c r="S1000" s="34"/>
      <c r="T1000" s="26">
        <v>41.891584479400002</v>
      </c>
      <c r="U1000" s="27">
        <v>-106.567625593</v>
      </c>
      <c r="V1000" s="141">
        <v>23</v>
      </c>
      <c r="W1000" s="141">
        <v>81</v>
      </c>
      <c r="X1000" s="142">
        <v>18</v>
      </c>
      <c r="Y1000" s="143"/>
      <c r="Z1000" s="135" t="s">
        <v>8</v>
      </c>
      <c r="AA1000" s="87" t="s">
        <v>3206</v>
      </c>
      <c r="AB1000" s="135" t="s">
        <v>80</v>
      </c>
      <c r="AC1000" s="135"/>
      <c r="AD1000" s="124" t="s">
        <v>2701</v>
      </c>
      <c r="AE1000" s="125" t="s">
        <v>2702</v>
      </c>
      <c r="AF1000" s="7" t="s">
        <v>1995</v>
      </c>
      <c r="AG1000" s="2">
        <v>20</v>
      </c>
      <c r="AH1000" s="6" t="s">
        <v>26</v>
      </c>
      <c r="AI1000" s="6" t="s">
        <v>1515</v>
      </c>
      <c r="AJ1000" s="78"/>
      <c r="AM1000" s="229"/>
      <c r="AN1000" s="229"/>
      <c r="AO1000" s="91" t="s">
        <v>2528</v>
      </c>
      <c r="AQ1000" s="141"/>
      <c r="AR1000" s="107" t="s">
        <v>2570</v>
      </c>
      <c r="AS1000" s="7" t="s">
        <v>1997</v>
      </c>
      <c r="AT1000" s="7" t="s">
        <v>1997</v>
      </c>
      <c r="AU1000" s="77"/>
      <c r="AV1000" s="77"/>
      <c r="AW1000" s="77"/>
      <c r="AX1000" s="77"/>
      <c r="AY1000" s="77"/>
      <c r="AZ1000" s="77"/>
      <c r="BA1000" s="77"/>
      <c r="BE1000" s="186"/>
      <c r="BG1000" s="78"/>
      <c r="BJ1000" s="78"/>
      <c r="BN1000" s="135" t="s">
        <v>801</v>
      </c>
      <c r="BO1000" s="139"/>
      <c r="BU1000" s="77">
        <v>11105</v>
      </c>
      <c r="BV1000" s="221">
        <v>9.1999999999999993</v>
      </c>
      <c r="BW1000" s="221">
        <v>9.1999999999999993</v>
      </c>
      <c r="BX1000" s="77">
        <v>1.1000000000000001</v>
      </c>
      <c r="BY1000" s="77">
        <v>39.700000000000003</v>
      </c>
      <c r="BZ1000" s="221">
        <v>41.9</v>
      </c>
      <c r="CA1000" s="77" t="s">
        <v>841</v>
      </c>
      <c r="CB1000" s="78"/>
    </row>
    <row r="1001" spans="1:80" x14ac:dyDescent="0.25">
      <c r="A1001" s="96">
        <f t="shared" si="56"/>
        <v>995</v>
      </c>
      <c r="B1001" s="134" t="s">
        <v>1998</v>
      </c>
      <c r="C1001" s="220"/>
      <c r="D1001" s="134" t="s">
        <v>2697</v>
      </c>
      <c r="E1001" s="134" t="s">
        <v>2726</v>
      </c>
      <c r="F1001" s="1">
        <f>F999+1</f>
        <v>644</v>
      </c>
      <c r="G1001" s="86">
        <v>42991</v>
      </c>
      <c r="H1001" s="87" t="s">
        <v>2698</v>
      </c>
      <c r="I1001" s="134" t="s">
        <v>2004</v>
      </c>
      <c r="J1001" s="134" t="s">
        <v>15</v>
      </c>
      <c r="K1001" s="134" t="s">
        <v>16</v>
      </c>
      <c r="L1001" s="87"/>
      <c r="M1001" s="131" t="s">
        <v>2570</v>
      </c>
      <c r="N1001" s="107"/>
      <c r="P1001" s="87" t="str">
        <f>IF(COUNTIF(L1001:O1001,"=*")&gt;1,"Multiple", IF(L1001="P","Surface",IF(M1001="P", "Underground",IF(N1001="P", "Placer", IF(O1001="P", "Solution","")))))</f>
        <v>Underground</v>
      </c>
      <c r="Q1001" s="95" t="s">
        <v>11</v>
      </c>
      <c r="R1001" s="93" t="s">
        <v>2570</v>
      </c>
      <c r="S1001" s="33"/>
      <c r="T1001" s="12">
        <v>44.885918224400001</v>
      </c>
      <c r="U1001" s="13">
        <v>-106.97655663</v>
      </c>
      <c r="V1001" s="136">
        <v>57</v>
      </c>
      <c r="W1001" s="136">
        <v>84</v>
      </c>
      <c r="X1001" s="137">
        <v>27</v>
      </c>
      <c r="Y1001" s="138"/>
      <c r="Z1001" s="134" t="s">
        <v>15</v>
      </c>
      <c r="AA1001" s="87" t="s">
        <v>3206</v>
      </c>
      <c r="AB1001" s="134" t="s">
        <v>22</v>
      </c>
      <c r="AC1001" s="134"/>
      <c r="AD1001" s="124" t="s">
        <v>2701</v>
      </c>
      <c r="AE1001" s="125" t="s">
        <v>2702</v>
      </c>
      <c r="AF1001" s="245"/>
      <c r="AH1001" s="245" t="s">
        <v>806</v>
      </c>
      <c r="AI1001" s="167" t="s">
        <v>836</v>
      </c>
      <c r="AJ1001" s="107"/>
      <c r="AM1001" s="227"/>
      <c r="AN1001" s="227"/>
      <c r="AO1001" s="88" t="s">
        <v>2528</v>
      </c>
      <c r="AQ1001" s="136"/>
      <c r="AR1001" s="107" t="s">
        <v>2570</v>
      </c>
      <c r="BE1001" s="184"/>
      <c r="BG1001" s="107"/>
      <c r="BJ1001" s="107"/>
      <c r="BO1001" s="131"/>
      <c r="BU1001" s="76"/>
      <c r="BV1001" s="220"/>
      <c r="BW1001" s="220"/>
      <c r="BX1001" s="76"/>
      <c r="BY1001" s="76"/>
      <c r="BZ1001" s="220"/>
      <c r="CA1001" s="76"/>
      <c r="CB1001" s="107"/>
    </row>
    <row r="1002" spans="1:80" x14ac:dyDescent="0.25">
      <c r="A1002" s="96">
        <f t="shared" si="56"/>
        <v>996</v>
      </c>
      <c r="B1002" s="134" t="s">
        <v>1994</v>
      </c>
      <c r="C1002" s="220"/>
      <c r="D1002" s="134" t="s">
        <v>2697</v>
      </c>
      <c r="E1002" s="134" t="s">
        <v>2726</v>
      </c>
      <c r="F1002" s="1">
        <f t="shared" si="57"/>
        <v>645</v>
      </c>
      <c r="G1002" s="86">
        <v>42991</v>
      </c>
      <c r="H1002" s="87" t="s">
        <v>2698</v>
      </c>
      <c r="I1002" s="134"/>
      <c r="J1002" s="134" t="s">
        <v>26</v>
      </c>
      <c r="K1002" s="134" t="s">
        <v>27</v>
      </c>
      <c r="L1002" s="131" t="s">
        <v>2570</v>
      </c>
      <c r="N1002" s="107"/>
      <c r="P1002" s="87" t="str">
        <f>IF(COUNTIF(L1002:O1002,"=*")&gt;1,"Multiple", IF(L1002="P","Surface",IF(M1002="P", "Underground",IF(N1002="P", "Placer", IF(O1002="P", "Solution","")))))</f>
        <v>Surface</v>
      </c>
      <c r="Q1002" s="95" t="s">
        <v>3181</v>
      </c>
      <c r="R1002" s="93" t="s">
        <v>2570</v>
      </c>
      <c r="S1002" s="33"/>
      <c r="T1002" s="12">
        <v>41.963820849999998</v>
      </c>
      <c r="U1002" s="13">
        <v>-106.56743333599999</v>
      </c>
      <c r="V1002" s="136">
        <v>22</v>
      </c>
      <c r="W1002" s="136">
        <v>81</v>
      </c>
      <c r="X1002" s="137">
        <v>7</v>
      </c>
      <c r="Y1002" s="138"/>
      <c r="Z1002" s="134" t="s">
        <v>8</v>
      </c>
      <c r="AA1002" s="87" t="s">
        <v>3206</v>
      </c>
      <c r="AB1002" s="134" t="s">
        <v>80</v>
      </c>
      <c r="AC1002" s="134"/>
      <c r="AD1002" s="124" t="s">
        <v>2701</v>
      </c>
      <c r="AE1002" s="125" t="s">
        <v>2702</v>
      </c>
      <c r="AF1002" s="6" t="s">
        <v>1999</v>
      </c>
      <c r="AG1002" s="1">
        <v>9</v>
      </c>
      <c r="AH1002" s="6" t="s">
        <v>26</v>
      </c>
      <c r="AI1002" s="6" t="s">
        <v>1515</v>
      </c>
      <c r="AJ1002" s="107"/>
      <c r="AM1002" s="227"/>
      <c r="AN1002" s="227"/>
      <c r="AO1002" s="88" t="s">
        <v>2528</v>
      </c>
      <c r="AP1002" s="227"/>
      <c r="AQ1002" s="136"/>
      <c r="AR1002" s="107" t="s">
        <v>2570</v>
      </c>
      <c r="AS1002" s="6" t="s">
        <v>1997</v>
      </c>
      <c r="AT1002" s="6" t="s">
        <v>1997</v>
      </c>
      <c r="BE1002" s="184"/>
      <c r="BG1002" s="107"/>
      <c r="BJ1002" s="107"/>
      <c r="BO1002" s="131"/>
      <c r="BS1002" s="1" t="s">
        <v>807</v>
      </c>
      <c r="BU1002" s="220"/>
      <c r="BV1002" s="220"/>
      <c r="BW1002" s="220"/>
      <c r="BX1002" s="220"/>
      <c r="BY1002" s="220"/>
      <c r="BZ1002" s="220"/>
      <c r="CA1002" s="220"/>
      <c r="CB1002" s="107"/>
    </row>
    <row r="1003" spans="1:80" s="2" customFormat="1" x14ac:dyDescent="0.25">
      <c r="A1003" s="96">
        <f t="shared" si="56"/>
        <v>997</v>
      </c>
      <c r="B1003" s="135" t="s">
        <v>1994</v>
      </c>
      <c r="C1003" s="221" t="s">
        <v>2000</v>
      </c>
      <c r="D1003" s="92" t="s">
        <v>2575</v>
      </c>
      <c r="E1003" s="135"/>
      <c r="F1003" s="2">
        <v>645</v>
      </c>
      <c r="G1003" s="89">
        <v>42991</v>
      </c>
      <c r="H1003" s="79" t="s">
        <v>2698</v>
      </c>
      <c r="I1003" s="135"/>
      <c r="J1003" s="135" t="s">
        <v>26</v>
      </c>
      <c r="K1003" s="135" t="s">
        <v>27</v>
      </c>
      <c r="L1003" s="139"/>
      <c r="M1003" s="77"/>
      <c r="N1003" s="78"/>
      <c r="P1003" s="79" t="str">
        <f>IF(COUNTIF(L1003:O1003,"=*")&gt;1,"Multiple", IF(L1003="P","Surface",IF(M1003="P", "Underground",IF(N1003="P", "Placer", IF(O1003="P", "Solution","")))))</f>
        <v/>
      </c>
      <c r="Q1003" s="95" t="s">
        <v>2486</v>
      </c>
      <c r="R1003" s="90" t="s">
        <v>2570</v>
      </c>
      <c r="S1003" s="34"/>
      <c r="T1003" s="26">
        <v>41.963820849999998</v>
      </c>
      <c r="U1003" s="27">
        <v>-106.56743333599999</v>
      </c>
      <c r="V1003" s="141">
        <v>22</v>
      </c>
      <c r="W1003" s="141">
        <v>81</v>
      </c>
      <c r="X1003" s="142">
        <v>7</v>
      </c>
      <c r="Y1003" s="143"/>
      <c r="Z1003" s="135" t="s">
        <v>8</v>
      </c>
      <c r="AA1003" s="87" t="s">
        <v>3206</v>
      </c>
      <c r="AB1003" s="135" t="s">
        <v>80</v>
      </c>
      <c r="AC1003" s="135"/>
      <c r="AD1003" s="124" t="s">
        <v>2701</v>
      </c>
      <c r="AE1003" s="125" t="s">
        <v>2702</v>
      </c>
      <c r="AF1003" s="7" t="s">
        <v>1999</v>
      </c>
      <c r="AG1003" s="2">
        <v>9</v>
      </c>
      <c r="AH1003" s="6" t="s">
        <v>26</v>
      </c>
      <c r="AI1003" s="6" t="s">
        <v>1515</v>
      </c>
      <c r="AJ1003" s="78"/>
      <c r="AM1003" s="229"/>
      <c r="AN1003" s="229"/>
      <c r="AO1003" s="91" t="s">
        <v>2528</v>
      </c>
      <c r="AP1003" s="229"/>
      <c r="AQ1003" s="141"/>
      <c r="AR1003" s="107" t="s">
        <v>2570</v>
      </c>
      <c r="AS1003" s="7" t="s">
        <v>1997</v>
      </c>
      <c r="AT1003" s="7" t="s">
        <v>1997</v>
      </c>
      <c r="AU1003" s="77"/>
      <c r="AV1003" s="77"/>
      <c r="AW1003" s="77"/>
      <c r="AX1003" s="77"/>
      <c r="AY1003" s="77"/>
      <c r="AZ1003" s="77"/>
      <c r="BA1003" s="77"/>
      <c r="BE1003" s="186"/>
      <c r="BG1003" s="78"/>
      <c r="BJ1003" s="78"/>
      <c r="BN1003" s="7"/>
      <c r="BO1003" s="139"/>
      <c r="BS1003" s="2" t="s">
        <v>807</v>
      </c>
      <c r="BU1003" s="221">
        <v>11194</v>
      </c>
      <c r="BV1003" s="221">
        <v>6.1</v>
      </c>
      <c r="BW1003" s="221">
        <v>10.3</v>
      </c>
      <c r="BX1003" s="221">
        <v>0.6</v>
      </c>
      <c r="BY1003" s="221">
        <v>36.299999999999997</v>
      </c>
      <c r="BZ1003" s="221">
        <v>47.3</v>
      </c>
      <c r="CA1003" s="221" t="s">
        <v>841</v>
      </c>
      <c r="CB1003" s="78"/>
    </row>
    <row r="1004" spans="1:80" x14ac:dyDescent="0.25">
      <c r="A1004" s="96">
        <f t="shared" si="56"/>
        <v>998</v>
      </c>
      <c r="B1004" s="134" t="s">
        <v>615</v>
      </c>
      <c r="C1004" s="220"/>
      <c r="D1004" s="134" t="s">
        <v>2697</v>
      </c>
      <c r="E1004" s="134" t="s">
        <v>2726</v>
      </c>
      <c r="F1004" s="1">
        <f>F1002+1</f>
        <v>646</v>
      </c>
      <c r="G1004" s="86">
        <v>42991</v>
      </c>
      <c r="H1004" s="87" t="s">
        <v>2698</v>
      </c>
      <c r="I1004" s="134"/>
      <c r="J1004" s="134" t="s">
        <v>48</v>
      </c>
      <c r="K1004" s="134" t="s">
        <v>24</v>
      </c>
      <c r="L1004" s="87"/>
      <c r="M1004" s="131" t="s">
        <v>2570</v>
      </c>
      <c r="N1004" s="107"/>
      <c r="P1004" s="87" t="str">
        <f>IF(COUNTIF(L1004:O1004,"=*")&gt;1,"Multiple", IF(L1004="P","Surface",IF(M1004="P", "Underground",IF(N1004="P", "Placer", IF(O1004="P", "Solution","")))))</f>
        <v>Underground</v>
      </c>
      <c r="Q1004" s="95" t="s">
        <v>2768</v>
      </c>
      <c r="R1004" s="93" t="s">
        <v>2570</v>
      </c>
      <c r="S1004" s="33"/>
      <c r="T1004" s="12">
        <v>41.594754627100002</v>
      </c>
      <c r="U1004" s="13">
        <v>-108.69046641600001</v>
      </c>
      <c r="V1004" s="144">
        <v>19</v>
      </c>
      <c r="W1004" s="144">
        <v>100</v>
      </c>
      <c r="X1004" s="137">
        <v>28</v>
      </c>
      <c r="Y1004" s="138"/>
      <c r="Z1004" s="134" t="s">
        <v>23</v>
      </c>
      <c r="AA1004" s="87" t="s">
        <v>3205</v>
      </c>
      <c r="AB1004" s="134" t="s">
        <v>5</v>
      </c>
      <c r="AC1004" s="134" t="s">
        <v>7</v>
      </c>
      <c r="AD1004" s="124" t="s">
        <v>2701</v>
      </c>
      <c r="AE1004" s="125" t="s">
        <v>2702</v>
      </c>
      <c r="AF1004" s="245" t="s">
        <v>2002</v>
      </c>
      <c r="AG1004" s="1">
        <v>21</v>
      </c>
      <c r="AH1004" s="245" t="s">
        <v>2001</v>
      </c>
      <c r="AI1004" s="167" t="s">
        <v>836</v>
      </c>
      <c r="AJ1004" s="107"/>
      <c r="AM1004" s="227"/>
      <c r="AN1004" s="227"/>
      <c r="AO1004" s="88" t="s">
        <v>2528</v>
      </c>
      <c r="AP1004" s="227"/>
      <c r="AQ1004" s="136"/>
      <c r="AR1004" s="107" t="s">
        <v>2570</v>
      </c>
      <c r="BE1004" s="184"/>
      <c r="BG1004" s="107"/>
      <c r="BJ1004" s="107"/>
      <c r="BN1004" s="6" t="s">
        <v>1599</v>
      </c>
      <c r="BO1004" s="131" t="s">
        <v>2875</v>
      </c>
      <c r="BU1004" s="220"/>
      <c r="BV1004" s="220"/>
      <c r="BW1004" s="220"/>
      <c r="BX1004" s="220"/>
      <c r="BY1004" s="220"/>
      <c r="BZ1004" s="220"/>
      <c r="CA1004" s="220"/>
      <c r="CB1004" s="107"/>
    </row>
    <row r="1005" spans="1:80" s="2" customFormat="1" x14ac:dyDescent="0.25">
      <c r="A1005" s="96">
        <f t="shared" si="56"/>
        <v>999</v>
      </c>
      <c r="B1005" s="135" t="s">
        <v>615</v>
      </c>
      <c r="C1005" s="221" t="s">
        <v>2003</v>
      </c>
      <c r="D1005" s="92" t="s">
        <v>2575</v>
      </c>
      <c r="E1005" s="135"/>
      <c r="F1005" s="2">
        <f>F1003+1</f>
        <v>646</v>
      </c>
      <c r="G1005" s="89">
        <v>42991</v>
      </c>
      <c r="H1005" s="79" t="s">
        <v>2698</v>
      </c>
      <c r="I1005" s="135"/>
      <c r="J1005" s="135" t="s">
        <v>48</v>
      </c>
      <c r="K1005" s="135" t="s">
        <v>24</v>
      </c>
      <c r="L1005" s="79"/>
      <c r="M1005" s="139"/>
      <c r="N1005" s="78"/>
      <c r="P1005" s="79" t="str">
        <f>IF(COUNTIF(L1005:O1005,"=*")&gt;1,"Multiple", IF(L1005="P","Surface",IF(M1005="P", "Underground",IF(N1005="P", "Placer", IF(O1005="P", "Solution","")))))</f>
        <v/>
      </c>
      <c r="Q1005" s="95" t="s">
        <v>2486</v>
      </c>
      <c r="R1005" s="90" t="s">
        <v>2570</v>
      </c>
      <c r="S1005" s="34"/>
      <c r="T1005" s="26">
        <v>41.594754627100002</v>
      </c>
      <c r="U1005" s="27">
        <v>-108.69046641600001</v>
      </c>
      <c r="V1005" s="145">
        <v>19</v>
      </c>
      <c r="W1005" s="145">
        <v>100</v>
      </c>
      <c r="X1005" s="142">
        <v>28</v>
      </c>
      <c r="Y1005" s="143"/>
      <c r="Z1005" s="135" t="s">
        <v>23</v>
      </c>
      <c r="AA1005" s="87" t="s">
        <v>3205</v>
      </c>
      <c r="AB1005" s="135" t="s">
        <v>5</v>
      </c>
      <c r="AC1005" s="135" t="s">
        <v>7</v>
      </c>
      <c r="AD1005" s="124" t="s">
        <v>2701</v>
      </c>
      <c r="AE1005" s="125" t="s">
        <v>2702</v>
      </c>
      <c r="AF1005" s="246" t="s">
        <v>2002</v>
      </c>
      <c r="AG1005" s="2">
        <v>21</v>
      </c>
      <c r="AH1005" s="245" t="s">
        <v>2001</v>
      </c>
      <c r="AI1005" s="167" t="s">
        <v>836</v>
      </c>
      <c r="AJ1005" s="78"/>
      <c r="AM1005" s="229"/>
      <c r="AN1005" s="229"/>
      <c r="AO1005" s="91" t="s">
        <v>2528</v>
      </c>
      <c r="AP1005" s="229"/>
      <c r="AQ1005" s="141"/>
      <c r="AR1005" s="107" t="s">
        <v>2570</v>
      </c>
      <c r="AS1005" s="7"/>
      <c r="AT1005" s="7"/>
      <c r="AU1005" s="77"/>
      <c r="AV1005" s="77"/>
      <c r="AW1005" s="77"/>
      <c r="AX1005" s="77"/>
      <c r="AY1005" s="77"/>
      <c r="AZ1005" s="77"/>
      <c r="BA1005" s="77"/>
      <c r="BE1005" s="186"/>
      <c r="BG1005" s="78"/>
      <c r="BJ1005" s="78"/>
      <c r="BN1005" s="7" t="s">
        <v>1599</v>
      </c>
      <c r="BO1005" s="131" t="s">
        <v>2875</v>
      </c>
      <c r="BU1005" s="221">
        <v>10327</v>
      </c>
      <c r="BV1005" s="221">
        <v>4.6399999999999997</v>
      </c>
      <c r="BW1005" s="221">
        <v>16.649999999999999</v>
      </c>
      <c r="BX1005" s="221">
        <v>0.28000000000000003</v>
      </c>
      <c r="BY1005" s="221">
        <v>29.15</v>
      </c>
      <c r="BZ1005" s="221">
        <v>49.56</v>
      </c>
      <c r="CA1005" s="221" t="s">
        <v>844</v>
      </c>
      <c r="CB1005" s="78"/>
    </row>
    <row r="1006" spans="1:80" x14ac:dyDescent="0.25">
      <c r="A1006" s="96">
        <f t="shared" si="56"/>
        <v>1000</v>
      </c>
      <c r="B1006" s="134" t="s">
        <v>614</v>
      </c>
      <c r="C1006" s="220"/>
      <c r="D1006" s="134" t="s">
        <v>2697</v>
      </c>
      <c r="E1006" s="134" t="s">
        <v>2726</v>
      </c>
      <c r="F1006" s="1">
        <f>F1004+1</f>
        <v>647</v>
      </c>
      <c r="G1006" s="86">
        <v>42991</v>
      </c>
      <c r="H1006" s="87" t="s">
        <v>2698</v>
      </c>
      <c r="I1006" s="134" t="s">
        <v>557</v>
      </c>
      <c r="J1006" s="134" t="s">
        <v>15</v>
      </c>
      <c r="K1006" s="134" t="s">
        <v>16</v>
      </c>
      <c r="L1006" s="87"/>
      <c r="M1006" s="131" t="s">
        <v>2570</v>
      </c>
      <c r="N1006" s="107"/>
      <c r="P1006" s="87" t="str">
        <f>IF(COUNTIF(L1006:O1006,"=*")&gt;1,"Multiple", IF(L1006="P","Surface",IF(M1006="P", "Underground",IF(N1006="P", "Placer", IF(O1006="P", "Solution","")))))</f>
        <v>Underground</v>
      </c>
      <c r="Q1006" s="95" t="s">
        <v>11</v>
      </c>
      <c r="R1006" s="93" t="s">
        <v>2570</v>
      </c>
      <c r="S1006" s="33"/>
      <c r="T1006" s="12">
        <v>44.900058871900001</v>
      </c>
      <c r="U1006" s="13">
        <v>-107.000961143</v>
      </c>
      <c r="V1006" s="144">
        <v>57</v>
      </c>
      <c r="W1006" s="144">
        <v>84</v>
      </c>
      <c r="X1006" s="137">
        <v>21</v>
      </c>
      <c r="Y1006" s="138"/>
      <c r="Z1006" s="134" t="s">
        <v>15</v>
      </c>
      <c r="AA1006" s="87" t="s">
        <v>3206</v>
      </c>
      <c r="AB1006" s="134" t="s">
        <v>22</v>
      </c>
      <c r="AC1006" s="134" t="s">
        <v>7</v>
      </c>
      <c r="AD1006" s="124" t="s">
        <v>2701</v>
      </c>
      <c r="AE1006" s="125" t="s">
        <v>2702</v>
      </c>
      <c r="AF1006" s="245"/>
      <c r="AH1006" s="245" t="s">
        <v>806</v>
      </c>
      <c r="AI1006" s="167" t="s">
        <v>836</v>
      </c>
      <c r="AJ1006" s="107"/>
      <c r="AM1006" s="238"/>
      <c r="AN1006" s="238"/>
      <c r="AO1006" s="88" t="s">
        <v>2528</v>
      </c>
      <c r="AP1006" s="238"/>
      <c r="AQ1006" s="136"/>
      <c r="AR1006" s="107" t="s">
        <v>2570</v>
      </c>
      <c r="BE1006" s="184"/>
      <c r="BG1006" s="107"/>
      <c r="BJ1006" s="107"/>
      <c r="BO1006" s="131" t="s">
        <v>7</v>
      </c>
      <c r="BU1006" s="238"/>
      <c r="BV1006" s="238"/>
      <c r="BW1006" s="238"/>
      <c r="BX1006" s="238"/>
      <c r="BY1006" s="238"/>
      <c r="BZ1006" s="238"/>
      <c r="CA1006" s="238"/>
      <c r="CB1006" s="107"/>
    </row>
    <row r="1007" spans="1:80" x14ac:dyDescent="0.25">
      <c r="A1007" s="96">
        <f t="shared" si="56"/>
        <v>1001</v>
      </c>
      <c r="B1007" s="134" t="s">
        <v>616</v>
      </c>
      <c r="C1007" s="220"/>
      <c r="D1007" s="134" t="s">
        <v>2697</v>
      </c>
      <c r="E1007" s="134" t="s">
        <v>2726</v>
      </c>
      <c r="F1007" s="1">
        <f t="shared" si="57"/>
        <v>648</v>
      </c>
      <c r="G1007" s="86">
        <v>42991</v>
      </c>
      <c r="H1007" s="87" t="s">
        <v>2698</v>
      </c>
      <c r="I1007" s="134" t="s">
        <v>850</v>
      </c>
      <c r="J1007" s="134" t="s">
        <v>15</v>
      </c>
      <c r="K1007" s="134" t="s">
        <v>16</v>
      </c>
      <c r="L1007" s="87"/>
      <c r="M1007" s="131" t="s">
        <v>2570</v>
      </c>
      <c r="N1007" s="107"/>
      <c r="P1007" s="87" t="str">
        <f>IF(COUNTIF(L1007:O1007,"=*")&gt;1,"Multiple", IF(L1007="P","Surface",IF(M1007="P", "Underground",IF(N1007="P", "Placer", IF(O1007="P", "Solution","")))))</f>
        <v>Underground</v>
      </c>
      <c r="Q1007" s="95" t="s">
        <v>11</v>
      </c>
      <c r="R1007" s="93" t="s">
        <v>2570</v>
      </c>
      <c r="S1007" s="33"/>
      <c r="T1007" s="12">
        <v>44.914806906099997</v>
      </c>
      <c r="U1007" s="13">
        <v>-107.02192951400001</v>
      </c>
      <c r="V1007" s="144">
        <v>57</v>
      </c>
      <c r="W1007" s="144">
        <v>84</v>
      </c>
      <c r="X1007" s="137">
        <v>17</v>
      </c>
      <c r="Y1007" s="138"/>
      <c r="Z1007" s="134" t="s">
        <v>15</v>
      </c>
      <c r="AA1007" s="87" t="s">
        <v>3206</v>
      </c>
      <c r="AB1007" s="134" t="s">
        <v>22</v>
      </c>
      <c r="AC1007" s="134" t="s">
        <v>7</v>
      </c>
      <c r="AD1007" s="124" t="s">
        <v>2701</v>
      </c>
      <c r="AE1007" s="125" t="s">
        <v>2702</v>
      </c>
      <c r="AF1007" s="245"/>
      <c r="AH1007" s="245" t="s">
        <v>806</v>
      </c>
      <c r="AI1007" s="167" t="s">
        <v>836</v>
      </c>
      <c r="AJ1007" s="107"/>
      <c r="AO1007" s="88" t="s">
        <v>2528</v>
      </c>
      <c r="AQ1007" s="136"/>
      <c r="AR1007" s="107" t="s">
        <v>2570</v>
      </c>
      <c r="AS1007" s="6" t="s">
        <v>2005</v>
      </c>
      <c r="AT1007" s="6" t="s">
        <v>2005</v>
      </c>
      <c r="BE1007" s="184"/>
      <c r="BG1007" s="107"/>
      <c r="BJ1007" s="107"/>
      <c r="BO1007" s="131" t="s">
        <v>7</v>
      </c>
      <c r="BU1007" s="76"/>
      <c r="BV1007" s="76"/>
      <c r="BW1007" s="76"/>
      <c r="BX1007" s="76"/>
      <c r="BY1007" s="76"/>
      <c r="BZ1007" s="76"/>
      <c r="CA1007" s="76"/>
      <c r="CB1007" s="107"/>
    </row>
    <row r="1008" spans="1:80" x14ac:dyDescent="0.25">
      <c r="A1008" s="96">
        <f t="shared" si="56"/>
        <v>1002</v>
      </c>
      <c r="B1008" s="134" t="s">
        <v>618</v>
      </c>
      <c r="D1008" s="134" t="s">
        <v>2697</v>
      </c>
      <c r="E1008" s="134" t="s">
        <v>2726</v>
      </c>
      <c r="F1008" s="1">
        <f t="shared" si="57"/>
        <v>649</v>
      </c>
      <c r="G1008" s="86">
        <v>42991</v>
      </c>
      <c r="H1008" s="87" t="s">
        <v>2698</v>
      </c>
      <c r="I1008" s="134" t="s">
        <v>983</v>
      </c>
      <c r="J1008" s="134" t="s">
        <v>15</v>
      </c>
      <c r="K1008" s="134" t="s">
        <v>16</v>
      </c>
      <c r="L1008" s="87"/>
      <c r="M1008" s="131" t="s">
        <v>2570</v>
      </c>
      <c r="N1008" s="107"/>
      <c r="P1008" s="87" t="str">
        <f>IF(COUNTIF(L1008:O1008,"=*")&gt;1,"Multiple", IF(L1008="P","Surface",IF(M1008="P", "Underground",IF(N1008="P", "Placer", IF(O1008="P", "Solution","")))))</f>
        <v>Underground</v>
      </c>
      <c r="Q1008" s="95" t="s">
        <v>11</v>
      </c>
      <c r="R1008" s="93" t="s">
        <v>2570</v>
      </c>
      <c r="S1008" s="33"/>
      <c r="T1008" s="12">
        <v>44.900364094300002</v>
      </c>
      <c r="U1008" s="13">
        <v>-107.02196525799999</v>
      </c>
      <c r="V1008" s="144">
        <v>57</v>
      </c>
      <c r="W1008" s="144">
        <v>84</v>
      </c>
      <c r="X1008" s="137">
        <v>20</v>
      </c>
      <c r="Y1008" s="138"/>
      <c r="Z1008" s="134" t="s">
        <v>15</v>
      </c>
      <c r="AA1008" s="87" t="s">
        <v>3206</v>
      </c>
      <c r="AB1008" s="134" t="s">
        <v>22</v>
      </c>
      <c r="AC1008" s="134" t="s">
        <v>7</v>
      </c>
      <c r="AD1008" s="124" t="s">
        <v>2701</v>
      </c>
      <c r="AE1008" s="125" t="s">
        <v>2702</v>
      </c>
      <c r="AF1008" s="245"/>
      <c r="AH1008" s="245" t="s">
        <v>806</v>
      </c>
      <c r="AI1008" s="167" t="s">
        <v>836</v>
      </c>
      <c r="AJ1008" s="107"/>
      <c r="AM1008" s="227"/>
      <c r="AN1008" s="227"/>
      <c r="AO1008" s="88" t="s">
        <v>2528</v>
      </c>
      <c r="AQ1008" s="136"/>
      <c r="AR1008" s="107" t="s">
        <v>2570</v>
      </c>
      <c r="BE1008" s="184"/>
      <c r="BG1008" s="107"/>
      <c r="BJ1008" s="107"/>
      <c r="BO1008" s="131" t="s">
        <v>7</v>
      </c>
      <c r="BU1008" s="76"/>
      <c r="BV1008" s="220"/>
      <c r="BW1008" s="76"/>
      <c r="BX1008" s="76"/>
      <c r="BY1008" s="76"/>
      <c r="BZ1008" s="220"/>
      <c r="CA1008" s="76"/>
      <c r="CB1008" s="107"/>
    </row>
    <row r="1009" spans="1:80" x14ac:dyDescent="0.25">
      <c r="A1009" s="96">
        <f t="shared" si="56"/>
        <v>1003</v>
      </c>
      <c r="B1009" s="134" t="s">
        <v>617</v>
      </c>
      <c r="D1009" s="134" t="s">
        <v>2697</v>
      </c>
      <c r="E1009" s="134" t="s">
        <v>2726</v>
      </c>
      <c r="F1009" s="1">
        <f t="shared" si="57"/>
        <v>650</v>
      </c>
      <c r="G1009" s="86">
        <v>42991</v>
      </c>
      <c r="H1009" s="87" t="s">
        <v>2698</v>
      </c>
      <c r="I1009" s="134"/>
      <c r="J1009" s="134" t="s">
        <v>82</v>
      </c>
      <c r="K1009" s="134" t="s">
        <v>16</v>
      </c>
      <c r="L1009" s="87"/>
      <c r="M1009" s="131" t="s">
        <v>2570</v>
      </c>
      <c r="N1009" s="107"/>
      <c r="P1009" s="87" t="str">
        <f>IF(COUNTIF(L1009:O1009,"=*")&gt;1,"Multiple", IF(L1009="P","Surface",IF(M1009="P", "Underground",IF(N1009="P", "Placer", IF(O1009="P", "Solution","")))))</f>
        <v>Underground</v>
      </c>
      <c r="Q1009" s="95" t="s">
        <v>2768</v>
      </c>
      <c r="R1009" s="93" t="s">
        <v>2570</v>
      </c>
      <c r="S1009" s="33"/>
      <c r="T1009" s="12">
        <v>43.766865355199997</v>
      </c>
      <c r="U1009" s="13">
        <v>-106.54424515700001</v>
      </c>
      <c r="V1009" s="144">
        <v>44</v>
      </c>
      <c r="W1009" s="144">
        <v>81</v>
      </c>
      <c r="X1009" s="137">
        <v>23</v>
      </c>
      <c r="Y1009" s="138"/>
      <c r="Z1009" s="134" t="s">
        <v>29</v>
      </c>
      <c r="AA1009" s="87" t="s">
        <v>3206</v>
      </c>
      <c r="AB1009" s="134" t="s">
        <v>7</v>
      </c>
      <c r="AC1009" s="134" t="s">
        <v>7</v>
      </c>
      <c r="AD1009" s="124" t="s">
        <v>2701</v>
      </c>
      <c r="AE1009" s="125" t="s">
        <v>2702</v>
      </c>
      <c r="AF1009" s="245"/>
      <c r="AH1009" s="245" t="s">
        <v>805</v>
      </c>
      <c r="AI1009" s="167" t="s">
        <v>835</v>
      </c>
      <c r="AJ1009" s="107"/>
      <c r="AM1009" s="227"/>
      <c r="AN1009" s="227"/>
      <c r="AO1009" s="88" t="s">
        <v>2528</v>
      </c>
      <c r="AQ1009" s="136"/>
      <c r="AR1009" s="107" t="s">
        <v>2570</v>
      </c>
      <c r="BE1009" s="184"/>
      <c r="BG1009" s="107"/>
      <c r="BJ1009" s="107"/>
      <c r="BO1009" s="131" t="s">
        <v>7</v>
      </c>
      <c r="BU1009" s="76"/>
      <c r="BV1009" s="220"/>
      <c r="BW1009" s="76"/>
      <c r="BX1009" s="76"/>
      <c r="BY1009" s="76"/>
      <c r="BZ1009" s="220"/>
      <c r="CA1009" s="76"/>
      <c r="CB1009" s="107"/>
    </row>
    <row r="1010" spans="1:80" x14ac:dyDescent="0.25">
      <c r="A1010" s="96">
        <f t="shared" si="56"/>
        <v>1004</v>
      </c>
      <c r="B1010" s="134" t="s">
        <v>776</v>
      </c>
      <c r="D1010" s="134" t="s">
        <v>2697</v>
      </c>
      <c r="E1010" s="134" t="s">
        <v>2726</v>
      </c>
      <c r="F1010" s="1">
        <f t="shared" si="57"/>
        <v>651</v>
      </c>
      <c r="G1010" s="86">
        <v>42991</v>
      </c>
      <c r="H1010" s="87" t="s">
        <v>2698</v>
      </c>
      <c r="I1010" s="134" t="s">
        <v>619</v>
      </c>
      <c r="J1010" s="134" t="s">
        <v>15</v>
      </c>
      <c r="K1010" s="134" t="s">
        <v>16</v>
      </c>
      <c r="L1010" s="87"/>
      <c r="M1010" s="131" t="s">
        <v>2570</v>
      </c>
      <c r="N1010" s="107"/>
      <c r="P1010" s="87" t="str">
        <f>IF(COUNTIF(L1010:O1010,"=*")&gt;1,"Multiple", IF(L1010="P","Surface",IF(M1010="P", "Underground",IF(N1010="P", "Placer", IF(O1010="P", "Solution","")))))</f>
        <v>Underground</v>
      </c>
      <c r="Q1010" s="95" t="s">
        <v>11</v>
      </c>
      <c r="R1010" s="93" t="s">
        <v>2570</v>
      </c>
      <c r="S1010" s="33"/>
      <c r="T1010" s="12">
        <v>44.901213511199998</v>
      </c>
      <c r="U1010" s="13">
        <v>-107.080180969</v>
      </c>
      <c r="V1010" s="144">
        <v>57</v>
      </c>
      <c r="W1010" s="144">
        <v>85</v>
      </c>
      <c r="X1010" s="137">
        <v>23</v>
      </c>
      <c r="Y1010" s="138"/>
      <c r="Z1010" s="134" t="s">
        <v>15</v>
      </c>
      <c r="AA1010" s="87" t="s">
        <v>3206</v>
      </c>
      <c r="AB1010" s="134" t="s">
        <v>22</v>
      </c>
      <c r="AC1010" s="134" t="s">
        <v>7</v>
      </c>
      <c r="AD1010" s="124" t="s">
        <v>2701</v>
      </c>
      <c r="AE1010" s="125" t="s">
        <v>2702</v>
      </c>
      <c r="AF1010" s="245"/>
      <c r="AG1010" s="134"/>
      <c r="AH1010" s="6" t="s">
        <v>806</v>
      </c>
      <c r="AI1010" s="6" t="s">
        <v>836</v>
      </c>
      <c r="AJ1010" s="107"/>
      <c r="AM1010" s="227"/>
      <c r="AN1010" s="227"/>
      <c r="AO1010" s="88" t="s">
        <v>2528</v>
      </c>
      <c r="AQ1010" s="136"/>
      <c r="AR1010" s="107" t="s">
        <v>2570</v>
      </c>
      <c r="AS1010" s="6" t="s">
        <v>2311</v>
      </c>
      <c r="AT1010" s="6" t="s">
        <v>2311</v>
      </c>
      <c r="AU1010" s="76">
        <v>1906</v>
      </c>
      <c r="AV1010" s="76">
        <v>1922</v>
      </c>
      <c r="BA1010" s="76">
        <v>1922</v>
      </c>
      <c r="BE1010" s="184"/>
      <c r="BG1010" s="107"/>
      <c r="BJ1010" s="107"/>
      <c r="BP1010" s="131" t="s">
        <v>2312</v>
      </c>
      <c r="BU1010" s="76"/>
      <c r="BV1010" s="220"/>
      <c r="BW1010" s="76"/>
      <c r="BX1010" s="76"/>
      <c r="BY1010" s="76"/>
      <c r="BZ1010" s="220"/>
      <c r="CA1010" s="76"/>
      <c r="CB1010" s="107"/>
    </row>
    <row r="1011" spans="1:80" x14ac:dyDescent="0.25">
      <c r="A1011" s="96">
        <f t="shared" si="56"/>
        <v>1005</v>
      </c>
      <c r="B1011" s="134" t="s">
        <v>620</v>
      </c>
      <c r="D1011" s="134" t="s">
        <v>2697</v>
      </c>
      <c r="E1011" s="134" t="s">
        <v>2726</v>
      </c>
      <c r="F1011" s="1">
        <f t="shared" si="57"/>
        <v>652</v>
      </c>
      <c r="G1011" s="86">
        <v>42991</v>
      </c>
      <c r="H1011" s="87" t="s">
        <v>2698</v>
      </c>
      <c r="I1011" s="134"/>
      <c r="J1011" s="134" t="s">
        <v>59</v>
      </c>
      <c r="K1011" s="134" t="s">
        <v>57</v>
      </c>
      <c r="L1011" s="87"/>
      <c r="M1011" s="131" t="s">
        <v>2570</v>
      </c>
      <c r="N1011" s="107"/>
      <c r="P1011" s="87" t="str">
        <f>IF(COUNTIF(L1011:O1011,"=*")&gt;1,"Multiple", IF(L1011="P","Surface",IF(M1011="P", "Underground",IF(N1011="P", "Placer", IF(O1011="P", "Solution","")))))</f>
        <v>Underground</v>
      </c>
      <c r="Q1011" s="95" t="s">
        <v>11</v>
      </c>
      <c r="R1011" s="93" t="s">
        <v>2570</v>
      </c>
      <c r="S1011" s="33"/>
      <c r="T1011" s="12">
        <v>41.756276406300003</v>
      </c>
      <c r="U1011" s="13">
        <v>-110.529219514</v>
      </c>
      <c r="V1011" s="144">
        <v>21</v>
      </c>
      <c r="W1011" s="144">
        <v>116</v>
      </c>
      <c r="X1011" s="137">
        <v>36</v>
      </c>
      <c r="Y1011" s="138"/>
      <c r="Z1011" s="134" t="s">
        <v>84</v>
      </c>
      <c r="AA1011" s="87" t="s">
        <v>3206</v>
      </c>
      <c r="AB1011" s="134" t="s">
        <v>22</v>
      </c>
      <c r="AC1011" s="134" t="s">
        <v>7</v>
      </c>
      <c r="AD1011" s="124" t="s">
        <v>2701</v>
      </c>
      <c r="AE1011" s="125" t="s">
        <v>2702</v>
      </c>
      <c r="AF1011" s="245"/>
      <c r="AH1011" s="245" t="s">
        <v>233</v>
      </c>
      <c r="AI1011" s="167" t="s">
        <v>846</v>
      </c>
      <c r="AJ1011" s="107"/>
      <c r="AM1011" s="227"/>
      <c r="AN1011" s="227"/>
      <c r="AO1011" s="88" t="s">
        <v>2528</v>
      </c>
      <c r="AQ1011" s="136"/>
      <c r="AR1011" s="107" t="s">
        <v>2570</v>
      </c>
      <c r="AU1011" s="76">
        <v>1934</v>
      </c>
      <c r="AV1011" s="76">
        <v>1936</v>
      </c>
      <c r="BA1011" s="76">
        <v>1936</v>
      </c>
      <c r="BE1011" s="184">
        <v>802</v>
      </c>
      <c r="BF1011" s="97"/>
      <c r="BG1011" s="107"/>
      <c r="BJ1011" s="107"/>
      <c r="BM1011" s="1" t="s">
        <v>2705</v>
      </c>
      <c r="BO1011" s="131" t="s">
        <v>7</v>
      </c>
      <c r="BU1011" s="76"/>
      <c r="BV1011" s="220"/>
      <c r="BW1011" s="76"/>
      <c r="BX1011" s="76"/>
      <c r="BY1011" s="76"/>
      <c r="BZ1011" s="220"/>
      <c r="CA1011" s="76"/>
      <c r="CB1011" s="107"/>
    </row>
    <row r="1012" spans="1:80" x14ac:dyDescent="0.25">
      <c r="A1012" s="96">
        <f t="shared" si="56"/>
        <v>1006</v>
      </c>
      <c r="B1012" s="134" t="s">
        <v>621</v>
      </c>
      <c r="D1012" s="134" t="s">
        <v>2697</v>
      </c>
      <c r="E1012" s="134" t="s">
        <v>2726</v>
      </c>
      <c r="F1012" s="1">
        <f t="shared" si="57"/>
        <v>653</v>
      </c>
      <c r="G1012" s="86">
        <v>42991</v>
      </c>
      <c r="H1012" s="87" t="s">
        <v>2698</v>
      </c>
      <c r="I1012" s="134"/>
      <c r="J1012" s="134" t="s">
        <v>82</v>
      </c>
      <c r="K1012" s="134" t="s">
        <v>16</v>
      </c>
      <c r="L1012" s="87"/>
      <c r="M1012" s="131" t="s">
        <v>2570</v>
      </c>
      <c r="N1012" s="107"/>
      <c r="P1012" s="87" t="str">
        <f>IF(COUNTIF(L1012:O1012,"=*")&gt;1,"Multiple", IF(L1012="P","Surface",IF(M1012="P", "Underground",IF(N1012="P", "Placer", IF(O1012="P", "Solution","")))))</f>
        <v>Underground</v>
      </c>
      <c r="Q1012" s="95" t="s">
        <v>11</v>
      </c>
      <c r="R1012" s="93" t="s">
        <v>2570</v>
      </c>
      <c r="S1012" s="33"/>
      <c r="T1012" s="12">
        <v>43.752316422</v>
      </c>
      <c r="U1012" s="13">
        <v>-106.524404686</v>
      </c>
      <c r="V1012" s="144">
        <v>44</v>
      </c>
      <c r="W1012" s="144">
        <v>81</v>
      </c>
      <c r="X1012" s="137">
        <v>25</v>
      </c>
      <c r="Y1012" s="138"/>
      <c r="Z1012" s="134" t="s">
        <v>29</v>
      </c>
      <c r="AA1012" s="87" t="s">
        <v>3206</v>
      </c>
      <c r="AB1012" s="134" t="s">
        <v>22</v>
      </c>
      <c r="AC1012" s="134" t="s">
        <v>7</v>
      </c>
      <c r="AD1012" s="124" t="s">
        <v>2701</v>
      </c>
      <c r="AE1012" s="125" t="s">
        <v>2702</v>
      </c>
      <c r="AF1012" s="245"/>
      <c r="AH1012" s="245" t="s">
        <v>2340</v>
      </c>
      <c r="AI1012" s="167" t="s">
        <v>836</v>
      </c>
      <c r="AJ1012" s="107"/>
      <c r="AM1012" s="227"/>
      <c r="AN1012" s="227"/>
      <c r="AO1012" s="88" t="s">
        <v>2528</v>
      </c>
      <c r="AQ1012" s="136"/>
      <c r="AR1012" s="107" t="s">
        <v>2570</v>
      </c>
      <c r="BE1012" s="184"/>
      <c r="BG1012" s="107"/>
      <c r="BJ1012" s="107"/>
      <c r="BO1012" s="131" t="s">
        <v>7</v>
      </c>
      <c r="BU1012" s="76"/>
      <c r="BV1012" s="220"/>
      <c r="BW1012" s="76"/>
      <c r="BX1012" s="76"/>
      <c r="BY1012" s="76"/>
      <c r="BZ1012" s="220"/>
      <c r="CA1012" s="76"/>
      <c r="CB1012" s="107"/>
    </row>
    <row r="1013" spans="1:80" x14ac:dyDescent="0.25">
      <c r="A1013" s="96">
        <f t="shared" si="56"/>
        <v>1007</v>
      </c>
      <c r="B1013" s="134" t="s">
        <v>2007</v>
      </c>
      <c r="D1013" s="134" t="s">
        <v>2697</v>
      </c>
      <c r="E1013" s="134" t="s">
        <v>2726</v>
      </c>
      <c r="F1013" s="1">
        <f t="shared" si="57"/>
        <v>654</v>
      </c>
      <c r="G1013" s="86">
        <v>42991</v>
      </c>
      <c r="H1013" s="87" t="s">
        <v>2698</v>
      </c>
      <c r="I1013" s="134" t="s">
        <v>1116</v>
      </c>
      <c r="J1013" s="134" t="s">
        <v>59</v>
      </c>
      <c r="K1013" s="134" t="s">
        <v>57</v>
      </c>
      <c r="L1013" s="131" t="s">
        <v>2570</v>
      </c>
      <c r="N1013" s="107"/>
      <c r="P1013" s="87" t="str">
        <f>IF(COUNTIF(L1013:O1013,"=*")&gt;1,"Multiple", IF(L1013="P","Surface",IF(M1013="P", "Underground",IF(N1013="P", "Placer", IF(O1013="P", "Solution","")))))</f>
        <v>Surface</v>
      </c>
      <c r="Q1013" s="95" t="s">
        <v>3181</v>
      </c>
      <c r="R1013" s="93" t="s">
        <v>2570</v>
      </c>
      <c r="S1013" s="33"/>
      <c r="T1013" s="12">
        <v>41.687969721599998</v>
      </c>
      <c r="U1013" s="13">
        <v>-110.625404038</v>
      </c>
      <c r="V1013" s="136">
        <v>20</v>
      </c>
      <c r="W1013" s="136">
        <v>117</v>
      </c>
      <c r="X1013" s="137">
        <v>27</v>
      </c>
      <c r="Y1013" s="138"/>
      <c r="Z1013" s="134" t="s">
        <v>84</v>
      </c>
      <c r="AA1013" s="87" t="s">
        <v>3205</v>
      </c>
      <c r="AB1013" s="134" t="s">
        <v>80</v>
      </c>
      <c r="AC1013" s="134"/>
      <c r="AD1013" s="124" t="s">
        <v>2701</v>
      </c>
      <c r="AE1013" s="125" t="s">
        <v>2702</v>
      </c>
      <c r="AF1013" s="245" t="s">
        <v>2958</v>
      </c>
      <c r="AG1013" s="1">
        <v>60</v>
      </c>
      <c r="AH1013" s="245" t="s">
        <v>115</v>
      </c>
      <c r="AI1013" s="167" t="s">
        <v>846</v>
      </c>
      <c r="AJ1013" s="107"/>
      <c r="AM1013" s="227"/>
      <c r="AN1013" s="227"/>
      <c r="AO1013" s="88" t="s">
        <v>2528</v>
      </c>
      <c r="AQ1013" s="136"/>
      <c r="AR1013" s="107" t="s">
        <v>2570</v>
      </c>
      <c r="AS1013" s="6" t="s">
        <v>2008</v>
      </c>
      <c r="AT1013" s="6" t="s">
        <v>2008</v>
      </c>
      <c r="AU1013" s="76">
        <v>1976</v>
      </c>
      <c r="AV1013" s="76">
        <v>1997</v>
      </c>
      <c r="BA1013" s="76">
        <v>1997</v>
      </c>
      <c r="BB1013" s="1" t="s">
        <v>2989</v>
      </c>
      <c r="BE1013" s="197">
        <v>17619484</v>
      </c>
      <c r="BF1013" s="97"/>
      <c r="BG1013" s="107"/>
      <c r="BJ1013" s="107"/>
      <c r="BM1013" s="1" t="s">
        <v>2705</v>
      </c>
      <c r="BN1013" s="6" t="s">
        <v>2432</v>
      </c>
      <c r="BO1013" s="131" t="s">
        <v>2959</v>
      </c>
      <c r="BU1013" s="76"/>
      <c r="BV1013" s="220"/>
      <c r="BW1013" s="76"/>
      <c r="BX1013" s="76"/>
      <c r="BY1013" s="76"/>
      <c r="BZ1013" s="220"/>
      <c r="CA1013" s="76" t="s">
        <v>830</v>
      </c>
      <c r="CB1013" s="107"/>
    </row>
    <row r="1014" spans="1:80" s="2" customFormat="1" x14ac:dyDescent="0.25">
      <c r="A1014" s="96">
        <f t="shared" si="56"/>
        <v>1008</v>
      </c>
      <c r="B1014" s="135" t="s">
        <v>2007</v>
      </c>
      <c r="C1014" s="77"/>
      <c r="D1014" s="135" t="s">
        <v>2697</v>
      </c>
      <c r="E1014" s="135" t="s">
        <v>2726</v>
      </c>
      <c r="F1014" s="2">
        <v>654</v>
      </c>
      <c r="G1014" s="89">
        <v>42991</v>
      </c>
      <c r="H1014" s="79" t="s">
        <v>2698</v>
      </c>
      <c r="I1014" s="135" t="s">
        <v>1116</v>
      </c>
      <c r="J1014" s="135" t="s">
        <v>59</v>
      </c>
      <c r="K1014" s="135" t="s">
        <v>57</v>
      </c>
      <c r="L1014" s="139" t="s">
        <v>2570</v>
      </c>
      <c r="M1014" s="77"/>
      <c r="N1014" s="78"/>
      <c r="P1014" s="79" t="str">
        <f>IF(COUNTIF(L1014:O1014,"=*")&gt;1,"Multiple", IF(L1014="P","Surface",IF(M1014="P", "Underground",IF(N1014="P", "Placer", IF(O1014="P", "Solution","")))))</f>
        <v>Surface</v>
      </c>
      <c r="Q1014" s="95" t="s">
        <v>3181</v>
      </c>
      <c r="R1014" s="90" t="s">
        <v>2570</v>
      </c>
      <c r="S1014" s="34"/>
      <c r="T1014" s="26">
        <v>41.687969721599998</v>
      </c>
      <c r="U1014" s="27">
        <v>-110.625404038</v>
      </c>
      <c r="V1014" s="141">
        <v>20</v>
      </c>
      <c r="W1014" s="141">
        <v>117</v>
      </c>
      <c r="X1014" s="142">
        <v>27</v>
      </c>
      <c r="Y1014" s="143"/>
      <c r="Z1014" s="135" t="s">
        <v>84</v>
      </c>
      <c r="AA1014" s="87" t="s">
        <v>3205</v>
      </c>
      <c r="AB1014" s="135" t="s">
        <v>80</v>
      </c>
      <c r="AC1014" s="135"/>
      <c r="AD1014" s="98" t="s">
        <v>2701</v>
      </c>
      <c r="AE1014" s="99" t="s">
        <v>2702</v>
      </c>
      <c r="AF1014" s="246" t="s">
        <v>902</v>
      </c>
      <c r="AG1014" s="2">
        <v>80</v>
      </c>
      <c r="AH1014" s="245" t="s">
        <v>115</v>
      </c>
      <c r="AI1014" s="167" t="s">
        <v>846</v>
      </c>
      <c r="AJ1014" s="78"/>
      <c r="AM1014" s="229"/>
      <c r="AN1014" s="229"/>
      <c r="AO1014" s="91" t="s">
        <v>2528</v>
      </c>
      <c r="AQ1014" s="141"/>
      <c r="AR1014" s="78" t="s">
        <v>2570</v>
      </c>
      <c r="AS1014" s="7" t="s">
        <v>2008</v>
      </c>
      <c r="AT1014" s="7" t="s">
        <v>2008</v>
      </c>
      <c r="AU1014" s="77">
        <v>1976</v>
      </c>
      <c r="AV1014" s="77">
        <v>1997</v>
      </c>
      <c r="AW1014" s="77"/>
      <c r="AX1014" s="77"/>
      <c r="AY1014" s="77"/>
      <c r="AZ1014" s="77"/>
      <c r="BA1014" s="77">
        <v>1997</v>
      </c>
      <c r="BB1014" s="1" t="s">
        <v>2989</v>
      </c>
      <c r="BE1014" s="199"/>
      <c r="BF1014" s="92"/>
      <c r="BG1014" s="78"/>
      <c r="BJ1014" s="78"/>
      <c r="BN1014" s="7" t="s">
        <v>2432</v>
      </c>
      <c r="BO1014" s="139" t="s">
        <v>2959</v>
      </c>
      <c r="BU1014" s="77">
        <v>10250</v>
      </c>
      <c r="BV1014" s="221">
        <v>4.08</v>
      </c>
      <c r="BW1014" s="77"/>
      <c r="BX1014" s="77">
        <v>0.83</v>
      </c>
      <c r="BY1014" s="77"/>
      <c r="BZ1014" s="221"/>
      <c r="CA1014" s="77" t="s">
        <v>830</v>
      </c>
      <c r="CB1014" s="78"/>
    </row>
    <row r="1015" spans="1:80" x14ac:dyDescent="0.25">
      <c r="A1015" s="96">
        <f t="shared" si="56"/>
        <v>1009</v>
      </c>
      <c r="B1015" s="134" t="s">
        <v>622</v>
      </c>
      <c r="D1015" s="134" t="s">
        <v>2697</v>
      </c>
      <c r="E1015" s="134" t="s">
        <v>2726</v>
      </c>
      <c r="F1015" s="1">
        <f>F1013+1</f>
        <v>655</v>
      </c>
      <c r="G1015" s="86">
        <v>42991</v>
      </c>
      <c r="H1015" s="87" t="s">
        <v>2698</v>
      </c>
      <c r="I1015" s="134"/>
      <c r="J1015" s="134" t="s">
        <v>26</v>
      </c>
      <c r="K1015" s="134" t="s">
        <v>27</v>
      </c>
      <c r="L1015" s="87"/>
      <c r="M1015" s="131" t="s">
        <v>2570</v>
      </c>
      <c r="N1015" s="107"/>
      <c r="P1015" s="87" t="str">
        <f>IF(COUNTIF(L1015:O1015,"=*")&gt;1,"Multiple", IF(L1015="P","Surface",IF(M1015="P", "Underground",IF(N1015="P", "Placer", IF(O1015="P", "Solution","")))))</f>
        <v>Underground</v>
      </c>
      <c r="Q1015" s="95" t="s">
        <v>11</v>
      </c>
      <c r="R1015" s="93" t="s">
        <v>2570</v>
      </c>
      <c r="S1015" s="33"/>
      <c r="T1015" s="12">
        <v>42.065643833400003</v>
      </c>
      <c r="U1015" s="13">
        <v>-106.993325801</v>
      </c>
      <c r="V1015" s="144">
        <v>24</v>
      </c>
      <c r="W1015" s="144">
        <v>85</v>
      </c>
      <c r="X1015" s="137">
        <v>9</v>
      </c>
      <c r="Y1015" s="138"/>
      <c r="Z1015" s="134" t="s">
        <v>8</v>
      </c>
      <c r="AA1015" s="87" t="s">
        <v>3206</v>
      </c>
      <c r="AB1015" s="134" t="s">
        <v>22</v>
      </c>
      <c r="AC1015" s="134" t="s">
        <v>7</v>
      </c>
      <c r="AD1015" s="124" t="s">
        <v>2701</v>
      </c>
      <c r="AE1015" s="125" t="s">
        <v>2702</v>
      </c>
      <c r="AF1015" s="245" t="s">
        <v>2009</v>
      </c>
      <c r="AG1015" s="1">
        <v>4</v>
      </c>
      <c r="AH1015" s="245" t="s">
        <v>831</v>
      </c>
      <c r="AI1015" s="167" t="s">
        <v>846</v>
      </c>
      <c r="AJ1015" s="107"/>
      <c r="AM1015" s="227"/>
      <c r="AN1015" s="227"/>
      <c r="AO1015" s="88" t="s">
        <v>2528</v>
      </c>
      <c r="AQ1015" s="136"/>
      <c r="AR1015" s="107" t="s">
        <v>2570</v>
      </c>
      <c r="BE1015" s="184"/>
      <c r="BG1015" s="107"/>
      <c r="BJ1015" s="107"/>
      <c r="BN1015" s="150" t="s">
        <v>1658</v>
      </c>
      <c r="BO1015" s="131" t="s">
        <v>7</v>
      </c>
      <c r="BU1015" s="76"/>
      <c r="BV1015" s="220"/>
      <c r="BW1015" s="76"/>
      <c r="BX1015" s="76"/>
      <c r="BY1015" s="76"/>
      <c r="BZ1015" s="220"/>
      <c r="CA1015" s="76"/>
      <c r="CB1015" s="107"/>
    </row>
    <row r="1016" spans="1:80" s="2" customFormat="1" x14ac:dyDescent="0.25">
      <c r="A1016" s="96">
        <f t="shared" si="56"/>
        <v>1010</v>
      </c>
      <c r="B1016" s="135" t="s">
        <v>622</v>
      </c>
      <c r="C1016" s="77" t="s">
        <v>2460</v>
      </c>
      <c r="D1016" s="92" t="s">
        <v>2575</v>
      </c>
      <c r="E1016" s="135"/>
      <c r="F1016" s="2">
        <v>655</v>
      </c>
      <c r="G1016" s="89">
        <v>42991</v>
      </c>
      <c r="H1016" s="79" t="s">
        <v>2698</v>
      </c>
      <c r="I1016" s="135"/>
      <c r="J1016" s="135" t="s">
        <v>26</v>
      </c>
      <c r="K1016" s="135" t="s">
        <v>27</v>
      </c>
      <c r="L1016" s="79"/>
      <c r="M1016" s="139"/>
      <c r="N1016" s="78"/>
      <c r="P1016" s="79" t="str">
        <f>IF(COUNTIF(L1016:O1016,"=*")&gt;1,"Multiple", IF(L1016="P","Surface",IF(M1016="P", "Underground",IF(N1016="P", "Placer", IF(O1016="P", "Solution","")))))</f>
        <v/>
      </c>
      <c r="Q1016" s="95" t="s">
        <v>2486</v>
      </c>
      <c r="R1016" s="90" t="s">
        <v>2570</v>
      </c>
      <c r="S1016" s="34"/>
      <c r="T1016" s="26">
        <v>42.065643833400003</v>
      </c>
      <c r="U1016" s="27">
        <v>-106.993325801</v>
      </c>
      <c r="V1016" s="145">
        <v>24</v>
      </c>
      <c r="W1016" s="145">
        <v>85</v>
      </c>
      <c r="X1016" s="142">
        <v>9</v>
      </c>
      <c r="Y1016" s="143"/>
      <c r="Z1016" s="135" t="s">
        <v>8</v>
      </c>
      <c r="AA1016" s="87" t="s">
        <v>3206</v>
      </c>
      <c r="AB1016" s="135" t="s">
        <v>22</v>
      </c>
      <c r="AC1016" s="135" t="s">
        <v>7</v>
      </c>
      <c r="AD1016" s="124" t="s">
        <v>2701</v>
      </c>
      <c r="AE1016" s="125" t="s">
        <v>2702</v>
      </c>
      <c r="AF1016" s="246" t="s">
        <v>2009</v>
      </c>
      <c r="AG1016" s="2">
        <v>4</v>
      </c>
      <c r="AH1016" s="245" t="s">
        <v>831</v>
      </c>
      <c r="AI1016" s="167" t="s">
        <v>846</v>
      </c>
      <c r="AJ1016" s="78"/>
      <c r="AM1016" s="229"/>
      <c r="AN1016" s="229"/>
      <c r="AO1016" s="91" t="s">
        <v>2528</v>
      </c>
      <c r="AQ1016" s="141"/>
      <c r="AR1016" s="107" t="s">
        <v>2570</v>
      </c>
      <c r="AS1016" s="7"/>
      <c r="AT1016" s="7"/>
      <c r="AU1016" s="77"/>
      <c r="AV1016" s="77"/>
      <c r="AW1016" s="77"/>
      <c r="AX1016" s="77"/>
      <c r="AY1016" s="77"/>
      <c r="AZ1016" s="77"/>
      <c r="BA1016" s="77"/>
      <c r="BE1016" s="186"/>
      <c r="BG1016" s="78"/>
      <c r="BJ1016" s="78"/>
      <c r="BN1016" s="166" t="s">
        <v>1658</v>
      </c>
      <c r="BO1016" s="139" t="s">
        <v>7</v>
      </c>
      <c r="BU1016" s="77"/>
      <c r="BV1016" s="221">
        <v>6.11</v>
      </c>
      <c r="BW1016" s="77">
        <v>13.54</v>
      </c>
      <c r="BX1016" s="77">
        <v>0.5</v>
      </c>
      <c r="BY1016" s="77">
        <v>32.01</v>
      </c>
      <c r="BZ1016" s="221">
        <v>48.34</v>
      </c>
      <c r="CA1016" s="77" t="s">
        <v>841</v>
      </c>
      <c r="CB1016" s="78"/>
    </row>
    <row r="1017" spans="1:80" x14ac:dyDescent="0.25">
      <c r="A1017" s="96">
        <f t="shared" si="56"/>
        <v>1011</v>
      </c>
      <c r="B1017" s="134" t="s">
        <v>623</v>
      </c>
      <c r="D1017" s="134" t="s">
        <v>2697</v>
      </c>
      <c r="E1017" s="134" t="s">
        <v>2726</v>
      </c>
      <c r="F1017" s="1">
        <f>F1015+1</f>
        <v>656</v>
      </c>
      <c r="G1017" s="86">
        <v>42991</v>
      </c>
      <c r="H1017" s="87" t="s">
        <v>2698</v>
      </c>
      <c r="I1017" s="134" t="s">
        <v>274</v>
      </c>
      <c r="J1017" s="134" t="s">
        <v>31</v>
      </c>
      <c r="K1017" s="134" t="s">
        <v>16</v>
      </c>
      <c r="L1017" s="87"/>
      <c r="M1017" s="131" t="s">
        <v>2570</v>
      </c>
      <c r="N1017" s="107"/>
      <c r="P1017" s="87" t="str">
        <f>IF(COUNTIF(L1017:O1017,"=*")&gt;1,"Multiple", IF(L1017="P","Surface",IF(M1017="P", "Underground",IF(N1017="P", "Placer", IF(O1017="P", "Solution","")))))</f>
        <v>Underground</v>
      </c>
      <c r="Q1017" s="95" t="s">
        <v>11</v>
      </c>
      <c r="R1017" s="93" t="s">
        <v>2570</v>
      </c>
      <c r="S1017" s="33"/>
      <c r="T1017" s="12">
        <v>42.821868895900003</v>
      </c>
      <c r="U1017" s="13">
        <v>-105.61538696300001</v>
      </c>
      <c r="V1017" s="144">
        <v>33</v>
      </c>
      <c r="W1017" s="144">
        <v>73</v>
      </c>
      <c r="X1017" s="137">
        <v>21</v>
      </c>
      <c r="Y1017" s="138"/>
      <c r="Z1017" s="134" t="s">
        <v>88</v>
      </c>
      <c r="AA1017" s="87" t="s">
        <v>3206</v>
      </c>
      <c r="AB1017" s="134" t="s">
        <v>22</v>
      </c>
      <c r="AC1017" s="134" t="s">
        <v>7</v>
      </c>
      <c r="AD1017" s="124" t="s">
        <v>2701</v>
      </c>
      <c r="AE1017" s="125" t="s">
        <v>2702</v>
      </c>
      <c r="AF1017" s="245"/>
      <c r="AH1017" s="245" t="s">
        <v>2340</v>
      </c>
      <c r="AI1017" s="167" t="s">
        <v>836</v>
      </c>
      <c r="AJ1017" s="107"/>
      <c r="AM1017" s="227"/>
      <c r="AN1017" s="227"/>
      <c r="AO1017" s="88" t="s">
        <v>2528</v>
      </c>
      <c r="AQ1017" s="136"/>
      <c r="AR1017" s="107" t="s">
        <v>2570</v>
      </c>
      <c r="AS1017" s="6" t="s">
        <v>2011</v>
      </c>
      <c r="AT1017" s="6" t="s">
        <v>2011</v>
      </c>
      <c r="AU1017" s="76">
        <v>1934</v>
      </c>
      <c r="AV1017" s="76">
        <v>1941</v>
      </c>
      <c r="BA1017" s="76">
        <v>1941</v>
      </c>
      <c r="BE1017" s="184">
        <v>877</v>
      </c>
      <c r="BF1017" s="97"/>
      <c r="BG1017" s="107"/>
      <c r="BJ1017" s="107"/>
      <c r="BM1017" s="1" t="s">
        <v>2705</v>
      </c>
      <c r="BN1017" s="150" t="s">
        <v>1467</v>
      </c>
      <c r="BO1017" s="131" t="s">
        <v>7</v>
      </c>
      <c r="BR1017" s="15" t="s">
        <v>2010</v>
      </c>
      <c r="BU1017" s="76"/>
      <c r="BV1017" s="220"/>
      <c r="BW1017" s="76"/>
      <c r="BX1017" s="76"/>
      <c r="BY1017" s="76"/>
      <c r="BZ1017" s="220"/>
      <c r="CA1017" s="76"/>
      <c r="CB1017" s="107"/>
    </row>
    <row r="1018" spans="1:80" x14ac:dyDescent="0.25">
      <c r="A1018" s="96">
        <f t="shared" si="56"/>
        <v>1012</v>
      </c>
      <c r="B1018" s="134" t="s">
        <v>624</v>
      </c>
      <c r="D1018" s="134" t="s">
        <v>2697</v>
      </c>
      <c r="E1018" s="134" t="s">
        <v>2726</v>
      </c>
      <c r="F1018" s="1">
        <f t="shared" si="57"/>
        <v>657</v>
      </c>
      <c r="G1018" s="86">
        <v>42991</v>
      </c>
      <c r="H1018" s="87" t="s">
        <v>2698</v>
      </c>
      <c r="I1018" s="134"/>
      <c r="J1018" s="134" t="s">
        <v>51</v>
      </c>
      <c r="K1018" s="134" t="s">
        <v>14</v>
      </c>
      <c r="L1018" s="87"/>
      <c r="M1018" s="131" t="s">
        <v>2570</v>
      </c>
      <c r="N1018" s="107"/>
      <c r="P1018" s="87" t="str">
        <f>IF(COUNTIF(L1018:O1018,"=*")&gt;1,"Multiple", IF(L1018="P","Surface",IF(M1018="P", "Underground",IF(N1018="P", "Placer", IF(O1018="P", "Solution","")))))</f>
        <v>Underground</v>
      </c>
      <c r="Q1018" s="95" t="s">
        <v>11</v>
      </c>
      <c r="R1018" s="93" t="s">
        <v>2570</v>
      </c>
      <c r="S1018" s="33"/>
      <c r="T1018" s="12">
        <v>43.749558059500004</v>
      </c>
      <c r="U1018" s="13">
        <v>-108.44769755599999</v>
      </c>
      <c r="V1018" s="144">
        <v>44</v>
      </c>
      <c r="W1018" s="144">
        <v>97</v>
      </c>
      <c r="X1018" s="137">
        <v>25</v>
      </c>
      <c r="Y1018" s="138"/>
      <c r="Z1018" s="134" t="s">
        <v>92</v>
      </c>
      <c r="AA1018" s="87" t="s">
        <v>3205</v>
      </c>
      <c r="AB1018" s="134" t="s">
        <v>22</v>
      </c>
      <c r="AC1018" s="134" t="s">
        <v>7</v>
      </c>
      <c r="AD1018" s="124" t="s">
        <v>2701</v>
      </c>
      <c r="AE1018" s="125" t="s">
        <v>2702</v>
      </c>
      <c r="AF1018" s="24"/>
      <c r="AG1018" s="1">
        <v>5</v>
      </c>
      <c r="AH1018" s="245" t="s">
        <v>831</v>
      </c>
      <c r="AI1018" s="6" t="s">
        <v>846</v>
      </c>
      <c r="AJ1018" s="107"/>
      <c r="AM1018" s="227"/>
      <c r="AN1018" s="227"/>
      <c r="AO1018" s="88" t="s">
        <v>2528</v>
      </c>
      <c r="AQ1018" s="136"/>
      <c r="AR1018" s="107" t="s">
        <v>2570</v>
      </c>
      <c r="BE1018" s="184"/>
      <c r="BG1018" s="107"/>
      <c r="BJ1018" s="107"/>
      <c r="BO1018" s="131" t="s">
        <v>2789</v>
      </c>
      <c r="BU1018" s="76"/>
      <c r="BV1018" s="220"/>
      <c r="BW1018" s="76"/>
      <c r="BX1018" s="76"/>
      <c r="BY1018" s="76"/>
      <c r="BZ1018" s="220"/>
      <c r="CA1018" s="76"/>
      <c r="CB1018" s="107"/>
    </row>
    <row r="1019" spans="1:80" x14ac:dyDescent="0.25">
      <c r="A1019" s="96">
        <f t="shared" si="56"/>
        <v>1013</v>
      </c>
      <c r="B1019" s="134" t="s">
        <v>625</v>
      </c>
      <c r="D1019" s="134" t="s">
        <v>2697</v>
      </c>
      <c r="E1019" s="134" t="s">
        <v>2726</v>
      </c>
      <c r="F1019" s="1">
        <f t="shared" si="57"/>
        <v>658</v>
      </c>
      <c r="G1019" s="86">
        <v>42991</v>
      </c>
      <c r="H1019" s="87" t="s">
        <v>2698</v>
      </c>
      <c r="I1019" s="134" t="s">
        <v>657</v>
      </c>
      <c r="J1019" s="134" t="s">
        <v>48</v>
      </c>
      <c r="K1019" s="134" t="s">
        <v>24</v>
      </c>
      <c r="L1019" s="87"/>
      <c r="M1019" s="131" t="s">
        <v>2570</v>
      </c>
      <c r="N1019" s="107"/>
      <c r="P1019" s="87" t="str">
        <f>IF(COUNTIF(L1019:O1019,"=*")&gt;1,"Multiple", IF(L1019="P","Surface",IF(M1019="P", "Underground",IF(N1019="P", "Placer", IF(O1019="P", "Solution","")))))</f>
        <v>Underground</v>
      </c>
      <c r="Q1019" s="95" t="s">
        <v>2768</v>
      </c>
      <c r="R1019" s="93" t="s">
        <v>2570</v>
      </c>
      <c r="S1019" s="33"/>
      <c r="T1019" s="12">
        <v>41.567293738799997</v>
      </c>
      <c r="U1019" s="13">
        <v>-109.222198009</v>
      </c>
      <c r="V1019" s="144">
        <v>18</v>
      </c>
      <c r="W1019" s="144">
        <v>105</v>
      </c>
      <c r="X1019" s="137">
        <v>2</v>
      </c>
      <c r="Y1019" s="138"/>
      <c r="Z1019" s="134" t="s">
        <v>23</v>
      </c>
      <c r="AA1019" s="87" t="s">
        <v>3206</v>
      </c>
      <c r="AB1019" s="134" t="s">
        <v>45</v>
      </c>
      <c r="AC1019" s="134" t="s">
        <v>7</v>
      </c>
      <c r="AD1019" s="124" t="s">
        <v>2701</v>
      </c>
      <c r="AE1019" s="125" t="s">
        <v>2702</v>
      </c>
      <c r="AF1019" s="6" t="s">
        <v>608</v>
      </c>
      <c r="AH1019" s="245" t="s">
        <v>48</v>
      </c>
      <c r="AI1019" s="167" t="s">
        <v>846</v>
      </c>
      <c r="AJ1019" s="107"/>
      <c r="AM1019" s="227"/>
      <c r="AN1019" s="227"/>
      <c r="AO1019" s="88" t="s">
        <v>2528</v>
      </c>
      <c r="AQ1019" s="136"/>
      <c r="AR1019" s="107" t="s">
        <v>2570</v>
      </c>
      <c r="AS1019" s="6" t="s">
        <v>892</v>
      </c>
      <c r="AT1019" s="6" t="s">
        <v>892</v>
      </c>
      <c r="BE1019" s="184"/>
      <c r="BG1019" s="107"/>
      <c r="BJ1019" s="107"/>
      <c r="BO1019" s="131" t="s">
        <v>7</v>
      </c>
      <c r="BR1019" s="15" t="s">
        <v>2012</v>
      </c>
      <c r="BU1019" s="76"/>
      <c r="BV1019" s="220"/>
      <c r="BW1019" s="76"/>
      <c r="BX1019" s="76"/>
      <c r="BY1019" s="76"/>
      <c r="BZ1019" s="220"/>
      <c r="CA1019" s="76"/>
      <c r="CB1019" s="107"/>
    </row>
    <row r="1020" spans="1:80" x14ac:dyDescent="0.25">
      <c r="A1020" s="96">
        <f t="shared" si="56"/>
        <v>1014</v>
      </c>
      <c r="B1020" s="134" t="s">
        <v>626</v>
      </c>
      <c r="D1020" s="134" t="s">
        <v>2697</v>
      </c>
      <c r="E1020" s="134" t="s">
        <v>2726</v>
      </c>
      <c r="F1020" s="1">
        <f t="shared" si="57"/>
        <v>659</v>
      </c>
      <c r="G1020" s="86">
        <v>42991</v>
      </c>
      <c r="H1020" s="87" t="s">
        <v>2698</v>
      </c>
      <c r="I1020" s="134"/>
      <c r="J1020" s="134" t="s">
        <v>15</v>
      </c>
      <c r="K1020" s="134" t="s">
        <v>16</v>
      </c>
      <c r="L1020" s="87"/>
      <c r="M1020" s="131" t="s">
        <v>2570</v>
      </c>
      <c r="N1020" s="107"/>
      <c r="P1020" s="87" t="str">
        <f>IF(COUNTIF(L1020:O1020,"=*")&gt;1,"Multiple", IF(L1020="P","Surface",IF(M1020="P", "Underground",IF(N1020="P", "Placer", IF(O1020="P", "Solution","")))))</f>
        <v>Underground</v>
      </c>
      <c r="Q1020" s="95" t="s">
        <v>2768</v>
      </c>
      <c r="R1020" s="93" t="s">
        <v>2570</v>
      </c>
      <c r="S1020" s="33"/>
      <c r="T1020" s="12">
        <v>44.842367085600003</v>
      </c>
      <c r="U1020" s="13">
        <v>-106.96236511799999</v>
      </c>
      <c r="V1020" s="144">
        <v>56</v>
      </c>
      <c r="W1020" s="144">
        <v>84</v>
      </c>
      <c r="X1020" s="137">
        <v>10</v>
      </c>
      <c r="Y1020" s="138"/>
      <c r="Z1020" s="134" t="s">
        <v>15</v>
      </c>
      <c r="AA1020" s="87" t="s">
        <v>3205</v>
      </c>
      <c r="AB1020" s="134" t="s">
        <v>5</v>
      </c>
      <c r="AC1020" s="134" t="s">
        <v>7</v>
      </c>
      <c r="AD1020" s="124" t="s">
        <v>2701</v>
      </c>
      <c r="AE1020" s="125" t="s">
        <v>2702</v>
      </c>
      <c r="AF1020" s="6" t="s">
        <v>1305</v>
      </c>
      <c r="AG1020" s="1">
        <v>5</v>
      </c>
      <c r="AH1020" s="6" t="s">
        <v>806</v>
      </c>
      <c r="AI1020" s="6" t="s">
        <v>836</v>
      </c>
      <c r="AJ1020" s="107"/>
      <c r="AM1020" s="227"/>
      <c r="AN1020" s="227"/>
      <c r="AO1020" s="88" t="s">
        <v>2528</v>
      </c>
      <c r="AQ1020" s="136"/>
      <c r="AR1020" s="107" t="s">
        <v>2570</v>
      </c>
      <c r="BE1020" s="197"/>
      <c r="BG1020" s="107"/>
      <c r="BJ1020" s="107"/>
      <c r="BO1020" s="131" t="s">
        <v>2804</v>
      </c>
      <c r="BU1020" s="76"/>
      <c r="BV1020" s="220"/>
      <c r="BW1020" s="76"/>
      <c r="BX1020" s="76"/>
      <c r="BY1020" s="76"/>
      <c r="BZ1020" s="220"/>
      <c r="CA1020" s="76"/>
      <c r="CB1020" s="107"/>
    </row>
    <row r="1021" spans="1:80" s="2" customFormat="1" x14ac:dyDescent="0.25">
      <c r="A1021" s="96">
        <f t="shared" si="56"/>
        <v>1015</v>
      </c>
      <c r="B1021" s="135" t="s">
        <v>626</v>
      </c>
      <c r="C1021" s="77" t="s">
        <v>2460</v>
      </c>
      <c r="D1021" s="92" t="s">
        <v>2575</v>
      </c>
      <c r="E1021" s="135"/>
      <c r="F1021" s="2">
        <v>659</v>
      </c>
      <c r="G1021" s="89">
        <v>42991</v>
      </c>
      <c r="H1021" s="79" t="s">
        <v>2698</v>
      </c>
      <c r="I1021" s="135"/>
      <c r="J1021" s="135" t="s">
        <v>15</v>
      </c>
      <c r="K1021" s="135" t="s">
        <v>16</v>
      </c>
      <c r="L1021" s="79"/>
      <c r="M1021" s="139"/>
      <c r="N1021" s="78"/>
      <c r="P1021" s="79" t="str">
        <f>IF(COUNTIF(L1021:O1021,"=*")&gt;1,"Multiple", IF(L1021="P","Surface",IF(M1021="P", "Underground",IF(N1021="P", "Placer", IF(O1021="P", "Solution","")))))</f>
        <v/>
      </c>
      <c r="Q1021" s="95" t="s">
        <v>2486</v>
      </c>
      <c r="R1021" s="90" t="s">
        <v>2570</v>
      </c>
      <c r="S1021" s="34"/>
      <c r="T1021" s="26">
        <v>44.842367085600003</v>
      </c>
      <c r="U1021" s="27">
        <v>-106.96236511799999</v>
      </c>
      <c r="V1021" s="145">
        <v>56</v>
      </c>
      <c r="W1021" s="145">
        <v>84</v>
      </c>
      <c r="X1021" s="142">
        <v>10</v>
      </c>
      <c r="Y1021" s="143"/>
      <c r="Z1021" s="135" t="s">
        <v>15</v>
      </c>
      <c r="AA1021" s="87" t="s">
        <v>3205</v>
      </c>
      <c r="AB1021" s="135" t="s">
        <v>5</v>
      </c>
      <c r="AC1021" s="135" t="s">
        <v>7</v>
      </c>
      <c r="AD1021" s="124" t="s">
        <v>2701</v>
      </c>
      <c r="AE1021" s="125" t="s">
        <v>2702</v>
      </c>
      <c r="AF1021" s="7" t="s">
        <v>1305</v>
      </c>
      <c r="AG1021" s="2">
        <v>5</v>
      </c>
      <c r="AH1021" s="6" t="s">
        <v>806</v>
      </c>
      <c r="AI1021" s="6" t="s">
        <v>836</v>
      </c>
      <c r="AJ1021" s="78"/>
      <c r="AM1021" s="229"/>
      <c r="AN1021" s="229"/>
      <c r="AO1021" s="91" t="s">
        <v>2528</v>
      </c>
      <c r="AQ1021" s="141"/>
      <c r="AR1021" s="107" t="s">
        <v>2570</v>
      </c>
      <c r="AS1021" s="7"/>
      <c r="AT1021" s="7"/>
      <c r="AU1021" s="77"/>
      <c r="AV1021" s="77"/>
      <c r="AW1021" s="77"/>
      <c r="AX1021" s="77"/>
      <c r="AY1021" s="77"/>
      <c r="AZ1021" s="77"/>
      <c r="BA1021" s="77"/>
      <c r="BE1021" s="199"/>
      <c r="BG1021" s="78"/>
      <c r="BJ1021" s="78"/>
      <c r="BN1021" s="7"/>
      <c r="BO1021" s="131" t="s">
        <v>2804</v>
      </c>
      <c r="BU1021" s="77">
        <v>8824</v>
      </c>
      <c r="BV1021" s="221">
        <v>6.07</v>
      </c>
      <c r="BW1021" s="77">
        <v>23.93</v>
      </c>
      <c r="BX1021" s="77">
        <v>0.82</v>
      </c>
      <c r="BY1021" s="77">
        <v>35.75</v>
      </c>
      <c r="BZ1021" s="221">
        <v>34.25</v>
      </c>
      <c r="CA1021" s="77" t="s">
        <v>830</v>
      </c>
      <c r="CB1021" s="78"/>
    </row>
    <row r="1022" spans="1:80" x14ac:dyDescent="0.25">
      <c r="A1022" s="96">
        <f t="shared" si="56"/>
        <v>1016</v>
      </c>
      <c r="B1022" s="134" t="s">
        <v>627</v>
      </c>
      <c r="D1022" s="134" t="s">
        <v>2697</v>
      </c>
      <c r="E1022" s="134" t="s">
        <v>2726</v>
      </c>
      <c r="F1022" s="1">
        <v>660</v>
      </c>
      <c r="G1022" s="86">
        <v>42991</v>
      </c>
      <c r="H1022" s="87" t="s">
        <v>2698</v>
      </c>
      <c r="I1022" s="134" t="s">
        <v>2016</v>
      </c>
      <c r="J1022" s="134" t="s">
        <v>111</v>
      </c>
      <c r="K1022" s="134" t="s">
        <v>7</v>
      </c>
      <c r="L1022" s="87"/>
      <c r="M1022" s="131" t="s">
        <v>2570</v>
      </c>
      <c r="N1022" s="107"/>
      <c r="P1022" s="87" t="str">
        <f>IF(COUNTIF(L1022:O1022,"=*")&gt;1,"Multiple", IF(L1022="P","Surface",IF(M1022="P", "Underground",IF(N1022="P", "Placer", IF(O1022="P", "Solution","")))))</f>
        <v>Underground</v>
      </c>
      <c r="Q1022" s="95" t="s">
        <v>11</v>
      </c>
      <c r="R1022" s="93" t="s">
        <v>2570</v>
      </c>
      <c r="S1022" s="33"/>
      <c r="T1022" s="12">
        <v>42.873582877099999</v>
      </c>
      <c r="U1022" s="13">
        <v>-110.577375969</v>
      </c>
      <c r="V1022" s="144">
        <v>34</v>
      </c>
      <c r="W1022" s="144">
        <v>115</v>
      </c>
      <c r="X1022" s="137">
        <v>33</v>
      </c>
      <c r="Y1022" s="138"/>
      <c r="Z1022" s="134" t="s">
        <v>110</v>
      </c>
      <c r="AA1022" s="87" t="s">
        <v>3205</v>
      </c>
      <c r="AB1022" s="134" t="s">
        <v>22</v>
      </c>
      <c r="AC1022" s="134" t="s">
        <v>7</v>
      </c>
      <c r="AD1022" s="124" t="s">
        <v>2701</v>
      </c>
      <c r="AE1022" s="125" t="s">
        <v>2702</v>
      </c>
      <c r="AG1022" s="1">
        <v>6</v>
      </c>
      <c r="AH1022" s="245" t="s">
        <v>233</v>
      </c>
      <c r="AI1022" s="6" t="s">
        <v>846</v>
      </c>
      <c r="AJ1022" s="107"/>
      <c r="AM1022" s="227"/>
      <c r="AN1022" s="227"/>
      <c r="AO1022" s="88" t="s">
        <v>2528</v>
      </c>
      <c r="AQ1022" s="136"/>
      <c r="AR1022" s="107" t="s">
        <v>2570</v>
      </c>
      <c r="AS1022" s="6" t="s">
        <v>2015</v>
      </c>
      <c r="AT1022" s="6" t="s">
        <v>2015</v>
      </c>
      <c r="BE1022" s="184"/>
      <c r="BG1022" s="107"/>
      <c r="BJ1022" s="107"/>
      <c r="BN1022" s="6" t="s">
        <v>2014</v>
      </c>
      <c r="BO1022" s="131" t="s">
        <v>2807</v>
      </c>
      <c r="BU1022" s="76"/>
      <c r="BV1022" s="220"/>
      <c r="BW1022" s="76"/>
      <c r="BX1022" s="76"/>
      <c r="BY1022" s="76"/>
      <c r="BZ1022" s="220"/>
      <c r="CA1022" s="76"/>
      <c r="CB1022" s="107"/>
    </row>
    <row r="1023" spans="1:80" s="2" customFormat="1" x14ac:dyDescent="0.25">
      <c r="A1023" s="96">
        <f t="shared" si="56"/>
        <v>1017</v>
      </c>
      <c r="B1023" s="135" t="s">
        <v>627</v>
      </c>
      <c r="C1023" s="77" t="s">
        <v>2460</v>
      </c>
      <c r="D1023" s="92" t="s">
        <v>2575</v>
      </c>
      <c r="E1023" s="135"/>
      <c r="F1023" s="2">
        <f>F1020+1</f>
        <v>660</v>
      </c>
      <c r="G1023" s="89">
        <v>42991</v>
      </c>
      <c r="H1023" s="79" t="s">
        <v>2698</v>
      </c>
      <c r="I1023" s="135" t="s">
        <v>2016</v>
      </c>
      <c r="J1023" s="135" t="s">
        <v>111</v>
      </c>
      <c r="K1023" s="135" t="s">
        <v>7</v>
      </c>
      <c r="L1023" s="79"/>
      <c r="M1023" s="139"/>
      <c r="N1023" s="78"/>
      <c r="P1023" s="79" t="str">
        <f>IF(COUNTIF(L1023:O1023,"=*")&gt;1,"Multiple", IF(L1023="P","Surface",IF(M1023="P", "Underground",IF(N1023="P", "Placer", IF(O1023="P", "Solution","")))))</f>
        <v/>
      </c>
      <c r="Q1023" s="95" t="s">
        <v>2486</v>
      </c>
      <c r="R1023" s="90" t="s">
        <v>2570</v>
      </c>
      <c r="S1023" s="34"/>
      <c r="T1023" s="26">
        <v>42.873582877099999</v>
      </c>
      <c r="U1023" s="27">
        <v>-110.577375969</v>
      </c>
      <c r="V1023" s="145">
        <v>34</v>
      </c>
      <c r="W1023" s="145">
        <v>115</v>
      </c>
      <c r="X1023" s="142">
        <v>33</v>
      </c>
      <c r="Y1023" s="143"/>
      <c r="Z1023" s="135" t="s">
        <v>110</v>
      </c>
      <c r="AA1023" s="87" t="s">
        <v>3205</v>
      </c>
      <c r="AB1023" s="135" t="s">
        <v>22</v>
      </c>
      <c r="AC1023" s="135" t="s">
        <v>7</v>
      </c>
      <c r="AD1023" s="124" t="s">
        <v>2701</v>
      </c>
      <c r="AE1023" s="125" t="s">
        <v>2702</v>
      </c>
      <c r="AF1023" s="7"/>
      <c r="AG1023" s="2">
        <v>6</v>
      </c>
      <c r="AH1023" s="245" t="s">
        <v>233</v>
      </c>
      <c r="AI1023" s="6" t="s">
        <v>846</v>
      </c>
      <c r="AJ1023" s="78"/>
      <c r="AM1023" s="229"/>
      <c r="AN1023" s="229"/>
      <c r="AO1023" s="91" t="s">
        <v>2528</v>
      </c>
      <c r="AQ1023" s="141"/>
      <c r="AR1023" s="107" t="s">
        <v>2570</v>
      </c>
      <c r="AS1023" s="7" t="s">
        <v>2015</v>
      </c>
      <c r="AT1023" s="7" t="s">
        <v>2015</v>
      </c>
      <c r="AU1023" s="77"/>
      <c r="AV1023" s="77"/>
      <c r="AW1023" s="77"/>
      <c r="AX1023" s="77"/>
      <c r="AY1023" s="77"/>
      <c r="AZ1023" s="77"/>
      <c r="BA1023" s="77"/>
      <c r="BE1023" s="186"/>
      <c r="BG1023" s="78"/>
      <c r="BJ1023" s="78"/>
      <c r="BN1023" s="7" t="s">
        <v>2014</v>
      </c>
      <c r="BO1023" s="131" t="s">
        <v>2807</v>
      </c>
      <c r="BU1023" s="77">
        <v>11999</v>
      </c>
      <c r="BV1023" s="221">
        <v>4.7699999999999996</v>
      </c>
      <c r="BW1023" s="77">
        <v>9.6</v>
      </c>
      <c r="BX1023" s="77">
        <v>0.32</v>
      </c>
      <c r="BY1023" s="77">
        <v>38.71</v>
      </c>
      <c r="BZ1023" s="221">
        <v>46.92</v>
      </c>
      <c r="CA1023" s="77" t="s">
        <v>841</v>
      </c>
      <c r="CB1023" s="78"/>
    </row>
    <row r="1024" spans="1:80" x14ac:dyDescent="0.25">
      <c r="A1024" s="96">
        <f t="shared" si="56"/>
        <v>1018</v>
      </c>
      <c r="B1024" s="134" t="s">
        <v>628</v>
      </c>
      <c r="D1024" s="134" t="s">
        <v>2697</v>
      </c>
      <c r="E1024" s="134" t="s">
        <v>2726</v>
      </c>
      <c r="F1024" s="1">
        <f>F1022+1</f>
        <v>661</v>
      </c>
      <c r="G1024" s="86">
        <v>42991</v>
      </c>
      <c r="H1024" s="87" t="s">
        <v>2698</v>
      </c>
      <c r="I1024" s="134"/>
      <c r="J1024" s="134" t="s">
        <v>629</v>
      </c>
      <c r="K1024" s="134" t="s">
        <v>7</v>
      </c>
      <c r="L1024" s="87"/>
      <c r="M1024" s="131" t="s">
        <v>2570</v>
      </c>
      <c r="N1024" s="107"/>
      <c r="P1024" s="87" t="str">
        <f>IF(COUNTIF(L1024:O1024,"=*")&gt;1,"Multiple", IF(L1024="P","Surface",IF(M1024="P", "Underground",IF(N1024="P", "Placer", IF(O1024="P", "Solution","")))))</f>
        <v>Underground</v>
      </c>
      <c r="Q1024" s="95" t="s">
        <v>11</v>
      </c>
      <c r="R1024" s="93" t="s">
        <v>2570</v>
      </c>
      <c r="S1024" s="33"/>
      <c r="T1024" s="12">
        <v>42.802377243599999</v>
      </c>
      <c r="U1024" s="13">
        <v>-107.132159114</v>
      </c>
      <c r="V1024" s="144">
        <v>33</v>
      </c>
      <c r="W1024" s="144">
        <v>86</v>
      </c>
      <c r="X1024" s="137">
        <v>27</v>
      </c>
      <c r="Y1024" s="138"/>
      <c r="Z1024" s="134" t="s">
        <v>52</v>
      </c>
      <c r="AA1024" s="87" t="s">
        <v>3206</v>
      </c>
      <c r="AB1024" s="134" t="s">
        <v>22</v>
      </c>
      <c r="AC1024" s="134" t="s">
        <v>7</v>
      </c>
      <c r="AD1024" s="124" t="s">
        <v>2701</v>
      </c>
      <c r="AE1024" s="125" t="s">
        <v>2702</v>
      </c>
      <c r="AG1024" s="1">
        <v>7</v>
      </c>
      <c r="AH1024" s="245" t="s">
        <v>831</v>
      </c>
      <c r="AI1024" s="6" t="s">
        <v>846</v>
      </c>
      <c r="AJ1024" s="107"/>
      <c r="AM1024" s="227"/>
      <c r="AN1024" s="227"/>
      <c r="AO1024" s="88" t="s">
        <v>2528</v>
      </c>
      <c r="AQ1024" s="136"/>
      <c r="AR1024" s="107" t="s">
        <v>2570</v>
      </c>
      <c r="BE1024" s="184">
        <v>300</v>
      </c>
      <c r="BF1024" s="97"/>
      <c r="BG1024" s="107"/>
      <c r="BJ1024" s="107"/>
      <c r="BM1024" s="1" t="s">
        <v>2705</v>
      </c>
      <c r="BN1024" s="150" t="s">
        <v>1911</v>
      </c>
      <c r="BO1024" s="131" t="s">
        <v>7</v>
      </c>
      <c r="BR1024" s="15" t="s">
        <v>2017</v>
      </c>
      <c r="BU1024" s="76"/>
      <c r="BV1024" s="220"/>
      <c r="BW1024" s="76"/>
      <c r="BX1024" s="76"/>
      <c r="BY1024" s="76"/>
      <c r="BZ1024" s="220"/>
      <c r="CA1024" s="76"/>
      <c r="CB1024" s="107"/>
    </row>
    <row r="1025" spans="1:80" s="2" customFormat="1" x14ac:dyDescent="0.25">
      <c r="A1025" s="96">
        <f t="shared" si="56"/>
        <v>1019</v>
      </c>
      <c r="B1025" s="135" t="s">
        <v>628</v>
      </c>
      <c r="C1025" s="77" t="s">
        <v>2460</v>
      </c>
      <c r="D1025" s="92" t="s">
        <v>2575</v>
      </c>
      <c r="E1025" s="135"/>
      <c r="F1025" s="2">
        <f>F1023+1</f>
        <v>661</v>
      </c>
      <c r="G1025" s="89">
        <v>42991</v>
      </c>
      <c r="H1025" s="79" t="s">
        <v>2698</v>
      </c>
      <c r="I1025" s="135"/>
      <c r="J1025" s="135" t="s">
        <v>629</v>
      </c>
      <c r="K1025" s="135" t="s">
        <v>7</v>
      </c>
      <c r="L1025" s="79"/>
      <c r="M1025" s="139"/>
      <c r="N1025" s="78"/>
      <c r="P1025" s="79" t="str">
        <f>IF(COUNTIF(L1025:O1025,"=*")&gt;1,"Multiple", IF(L1025="P","Surface",IF(M1025="P", "Underground",IF(N1025="P", "Placer", IF(O1025="P", "Solution","")))))</f>
        <v/>
      </c>
      <c r="Q1025" s="95" t="s">
        <v>2486</v>
      </c>
      <c r="R1025" s="90" t="s">
        <v>2570</v>
      </c>
      <c r="S1025" s="34"/>
      <c r="T1025" s="26">
        <v>42.802377243599999</v>
      </c>
      <c r="U1025" s="27">
        <v>-107.132159114</v>
      </c>
      <c r="V1025" s="145">
        <v>33</v>
      </c>
      <c r="W1025" s="145">
        <v>86</v>
      </c>
      <c r="X1025" s="142">
        <v>27</v>
      </c>
      <c r="Y1025" s="143"/>
      <c r="Z1025" s="135" t="s">
        <v>52</v>
      </c>
      <c r="AA1025" s="87" t="s">
        <v>3206</v>
      </c>
      <c r="AB1025" s="135" t="s">
        <v>22</v>
      </c>
      <c r="AC1025" s="135" t="s">
        <v>7</v>
      </c>
      <c r="AD1025" s="124" t="s">
        <v>2701</v>
      </c>
      <c r="AE1025" s="125" t="s">
        <v>2702</v>
      </c>
      <c r="AF1025" s="7"/>
      <c r="AG1025" s="2">
        <v>7</v>
      </c>
      <c r="AH1025" s="245" t="s">
        <v>831</v>
      </c>
      <c r="AI1025" s="6" t="s">
        <v>846</v>
      </c>
      <c r="AJ1025" s="78"/>
      <c r="AM1025" s="229"/>
      <c r="AN1025" s="229"/>
      <c r="AO1025" s="91" t="s">
        <v>2528</v>
      </c>
      <c r="AQ1025" s="141"/>
      <c r="AR1025" s="107" t="s">
        <v>2570</v>
      </c>
      <c r="AS1025" s="7"/>
      <c r="AT1025" s="7"/>
      <c r="AU1025" s="77"/>
      <c r="AV1025" s="77"/>
      <c r="AW1025" s="77"/>
      <c r="AX1025" s="77"/>
      <c r="AY1025" s="77"/>
      <c r="AZ1025" s="77"/>
      <c r="BA1025" s="77"/>
      <c r="BE1025" s="186"/>
      <c r="BF1025" s="92"/>
      <c r="BG1025" s="78"/>
      <c r="BJ1025" s="78"/>
      <c r="BN1025" s="166" t="s">
        <v>1911</v>
      </c>
      <c r="BO1025" s="139" t="s">
        <v>7</v>
      </c>
      <c r="BR1025" s="17" t="s">
        <v>2017</v>
      </c>
      <c r="BU1025" s="77">
        <v>7526</v>
      </c>
      <c r="BV1025" s="221">
        <v>7.19</v>
      </c>
      <c r="BW1025" s="77">
        <v>28.34</v>
      </c>
      <c r="BX1025" s="77">
        <v>0.43</v>
      </c>
      <c r="BY1025" s="77">
        <v>30.33</v>
      </c>
      <c r="BZ1025" s="221">
        <v>34.14</v>
      </c>
      <c r="CA1025" s="77" t="s">
        <v>830</v>
      </c>
      <c r="CB1025" s="78"/>
    </row>
    <row r="1026" spans="1:80" x14ac:dyDescent="0.25">
      <c r="A1026" s="96">
        <f t="shared" si="56"/>
        <v>1020</v>
      </c>
      <c r="B1026" s="134" t="s">
        <v>630</v>
      </c>
      <c r="D1026" s="134" t="s">
        <v>2697</v>
      </c>
      <c r="E1026" s="134" t="s">
        <v>2726</v>
      </c>
      <c r="F1026" s="1">
        <f t="shared" si="57"/>
        <v>662</v>
      </c>
      <c r="G1026" s="86">
        <v>42991</v>
      </c>
      <c r="H1026" s="87" t="s">
        <v>2698</v>
      </c>
      <c r="I1026" s="134"/>
      <c r="J1026" s="134" t="s">
        <v>59</v>
      </c>
      <c r="K1026" s="134" t="s">
        <v>57</v>
      </c>
      <c r="L1026" s="87"/>
      <c r="M1026" s="131" t="s">
        <v>2570</v>
      </c>
      <c r="N1026" s="107"/>
      <c r="P1026" s="87" t="str">
        <f>IF(COUNTIF(L1026:O1026,"=*")&gt;1,"Multiple", IF(L1026="P","Surface",IF(M1026="P", "Underground",IF(N1026="P", "Placer", IF(O1026="P", "Solution","")))))</f>
        <v>Underground</v>
      </c>
      <c r="Q1026" s="95" t="s">
        <v>11</v>
      </c>
      <c r="R1026" s="93" t="s">
        <v>2570</v>
      </c>
      <c r="S1026" s="33"/>
      <c r="T1026" s="12">
        <v>41.6699356568</v>
      </c>
      <c r="U1026" s="13">
        <v>-110.537168065</v>
      </c>
      <c r="V1026" s="144">
        <v>20</v>
      </c>
      <c r="W1026" s="144">
        <v>116</v>
      </c>
      <c r="X1026" s="137">
        <v>33</v>
      </c>
      <c r="Y1026" s="138"/>
      <c r="Z1026" s="134" t="s">
        <v>84</v>
      </c>
      <c r="AA1026" s="87" t="s">
        <v>3205</v>
      </c>
      <c r="AB1026" s="134" t="s">
        <v>22</v>
      </c>
      <c r="AC1026" s="134" t="s">
        <v>6</v>
      </c>
      <c r="AD1026" s="124" t="s">
        <v>2701</v>
      </c>
      <c r="AE1026" s="125" t="s">
        <v>2702</v>
      </c>
      <c r="AF1026" s="6" t="s">
        <v>2427</v>
      </c>
      <c r="AG1026" s="1">
        <v>5</v>
      </c>
      <c r="AH1026" s="245" t="s">
        <v>233</v>
      </c>
      <c r="AI1026" s="6" t="s">
        <v>846</v>
      </c>
      <c r="AJ1026" s="107"/>
      <c r="AM1026" s="227"/>
      <c r="AN1026" s="227"/>
      <c r="AO1026" s="88" t="s">
        <v>2528</v>
      </c>
      <c r="AQ1026" s="136"/>
      <c r="AR1026" s="107" t="s">
        <v>2570</v>
      </c>
      <c r="BE1026" s="184"/>
      <c r="BG1026" s="107"/>
      <c r="BJ1026" s="107"/>
      <c r="BO1026" s="131" t="s">
        <v>2785</v>
      </c>
      <c r="BU1026" s="76"/>
      <c r="BV1026" s="220"/>
      <c r="BW1026" s="76"/>
      <c r="BX1026" s="76"/>
      <c r="BY1026" s="76"/>
      <c r="BZ1026" s="220"/>
      <c r="CA1026" s="76"/>
      <c r="CB1026" s="107"/>
    </row>
    <row r="1027" spans="1:80" s="2" customFormat="1" x14ac:dyDescent="0.25">
      <c r="A1027" s="96">
        <f t="shared" si="56"/>
        <v>1021</v>
      </c>
      <c r="B1027" s="135" t="s">
        <v>630</v>
      </c>
      <c r="C1027" s="77" t="s">
        <v>2460</v>
      </c>
      <c r="D1027" s="92" t="s">
        <v>2575</v>
      </c>
      <c r="E1027" s="135"/>
      <c r="F1027" s="2">
        <v>662</v>
      </c>
      <c r="G1027" s="89">
        <v>42991</v>
      </c>
      <c r="H1027" s="79" t="s">
        <v>2698</v>
      </c>
      <c r="I1027" s="135"/>
      <c r="J1027" s="135" t="s">
        <v>59</v>
      </c>
      <c r="K1027" s="135" t="s">
        <v>57</v>
      </c>
      <c r="L1027" s="79"/>
      <c r="M1027" s="139"/>
      <c r="N1027" s="78"/>
      <c r="P1027" s="79" t="str">
        <f>IF(COUNTIF(L1027:O1027,"=*")&gt;1,"Multiple", IF(L1027="P","Surface",IF(M1027="P", "Underground",IF(N1027="P", "Placer", IF(O1027="P", "Solution","")))))</f>
        <v/>
      </c>
      <c r="Q1027" s="95" t="s">
        <v>2486</v>
      </c>
      <c r="R1027" s="90" t="s">
        <v>2570</v>
      </c>
      <c r="S1027" s="34"/>
      <c r="T1027" s="26">
        <v>41.6699356568</v>
      </c>
      <c r="U1027" s="27">
        <v>-110.537168065</v>
      </c>
      <c r="V1027" s="145">
        <v>20</v>
      </c>
      <c r="W1027" s="145">
        <v>116</v>
      </c>
      <c r="X1027" s="142">
        <v>33</v>
      </c>
      <c r="Y1027" s="143"/>
      <c r="Z1027" s="135" t="s">
        <v>84</v>
      </c>
      <c r="AA1027" s="87" t="s">
        <v>3205</v>
      </c>
      <c r="AB1027" s="135" t="s">
        <v>22</v>
      </c>
      <c r="AC1027" s="135" t="s">
        <v>6</v>
      </c>
      <c r="AD1027" s="124" t="s">
        <v>2701</v>
      </c>
      <c r="AE1027" s="125" t="s">
        <v>2702</v>
      </c>
      <c r="AF1027" s="7" t="s">
        <v>2427</v>
      </c>
      <c r="AG1027" s="2">
        <v>5</v>
      </c>
      <c r="AH1027" s="245" t="s">
        <v>233</v>
      </c>
      <c r="AI1027" s="6" t="s">
        <v>846</v>
      </c>
      <c r="AJ1027" s="78"/>
      <c r="AM1027" s="229"/>
      <c r="AN1027" s="229"/>
      <c r="AO1027" s="91" t="s">
        <v>2528</v>
      </c>
      <c r="AQ1027" s="141"/>
      <c r="AR1027" s="107" t="s">
        <v>2570</v>
      </c>
      <c r="AS1027" s="7"/>
      <c r="AT1027" s="7"/>
      <c r="AU1027" s="77"/>
      <c r="AV1027" s="77"/>
      <c r="AW1027" s="77"/>
      <c r="AX1027" s="77"/>
      <c r="AY1027" s="77"/>
      <c r="AZ1027" s="77"/>
      <c r="BA1027" s="77"/>
      <c r="BE1027" s="186"/>
      <c r="BG1027" s="78"/>
      <c r="BJ1027" s="78"/>
      <c r="BN1027" s="7"/>
      <c r="BO1027" s="139" t="s">
        <v>2785</v>
      </c>
      <c r="BU1027" s="77">
        <v>10870</v>
      </c>
      <c r="BV1027" s="221">
        <v>17.5</v>
      </c>
      <c r="BW1027" s="77">
        <v>6.7</v>
      </c>
      <c r="BX1027" s="77">
        <v>0.7</v>
      </c>
      <c r="BY1027" s="77">
        <v>33.5</v>
      </c>
      <c r="BZ1027" s="221">
        <v>42.3</v>
      </c>
      <c r="CA1027" s="77" t="s">
        <v>841</v>
      </c>
      <c r="CB1027" s="78"/>
    </row>
    <row r="1028" spans="1:80" x14ac:dyDescent="0.25">
      <c r="A1028" s="96">
        <f t="shared" si="56"/>
        <v>1022</v>
      </c>
      <c r="B1028" s="134" t="s">
        <v>631</v>
      </c>
      <c r="D1028" s="134" t="s">
        <v>2697</v>
      </c>
      <c r="E1028" s="134" t="s">
        <v>2726</v>
      </c>
      <c r="F1028" s="1">
        <f>F1026+1</f>
        <v>663</v>
      </c>
      <c r="G1028" s="86">
        <v>42991</v>
      </c>
      <c r="H1028" s="87" t="s">
        <v>2698</v>
      </c>
      <c r="I1028" s="134" t="s">
        <v>113</v>
      </c>
      <c r="J1028" s="134" t="s">
        <v>15</v>
      </c>
      <c r="K1028" s="134" t="s">
        <v>16</v>
      </c>
      <c r="L1028" s="87"/>
      <c r="M1028" s="131" t="s">
        <v>2570</v>
      </c>
      <c r="N1028" s="107"/>
      <c r="P1028" s="87" t="str">
        <f>IF(COUNTIF(L1028:O1028,"=*")&gt;1,"Multiple", IF(L1028="P","Surface",IF(M1028="P", "Underground",IF(N1028="P", "Placer", IF(O1028="P", "Solution","")))))</f>
        <v>Underground</v>
      </c>
      <c r="Q1028" s="95" t="s">
        <v>11</v>
      </c>
      <c r="R1028" s="93" t="s">
        <v>2570</v>
      </c>
      <c r="S1028" s="33"/>
      <c r="T1028" s="12">
        <v>44.915426834900003</v>
      </c>
      <c r="U1028" s="13">
        <v>-107.061382202</v>
      </c>
      <c r="V1028" s="144">
        <v>57</v>
      </c>
      <c r="W1028" s="144">
        <v>85</v>
      </c>
      <c r="X1028" s="137">
        <v>13</v>
      </c>
      <c r="Y1028" s="138"/>
      <c r="Z1028" s="134" t="s">
        <v>15</v>
      </c>
      <c r="AA1028" s="87" t="s">
        <v>3206</v>
      </c>
      <c r="AB1028" s="134" t="s">
        <v>22</v>
      </c>
      <c r="AC1028" s="134" t="s">
        <v>7</v>
      </c>
      <c r="AD1028" s="124" t="s">
        <v>2701</v>
      </c>
      <c r="AE1028" s="125" t="s">
        <v>2702</v>
      </c>
      <c r="AH1028" s="6" t="s">
        <v>806</v>
      </c>
      <c r="AI1028" s="6" t="s">
        <v>836</v>
      </c>
      <c r="AJ1028" s="107"/>
      <c r="AO1028" s="88" t="s">
        <v>2528</v>
      </c>
      <c r="AQ1028" s="136"/>
      <c r="AR1028" s="107" t="s">
        <v>2570</v>
      </c>
      <c r="BE1028" s="184"/>
      <c r="BG1028" s="107"/>
      <c r="BJ1028" s="107"/>
      <c r="BN1028" s="6" t="s">
        <v>2309</v>
      </c>
      <c r="BO1028" s="131" t="s">
        <v>7</v>
      </c>
      <c r="BU1028" s="76"/>
      <c r="BV1028" s="76"/>
      <c r="BW1028" s="76"/>
      <c r="BX1028" s="76"/>
      <c r="BY1028" s="76"/>
      <c r="BZ1028" s="76"/>
      <c r="CA1028" s="76"/>
      <c r="CB1028" s="107"/>
    </row>
    <row r="1029" spans="1:80" x14ac:dyDescent="0.25">
      <c r="A1029" s="96">
        <f t="shared" si="56"/>
        <v>1023</v>
      </c>
      <c r="B1029" s="134" t="s">
        <v>632</v>
      </c>
      <c r="D1029" s="134" t="s">
        <v>2697</v>
      </c>
      <c r="E1029" s="134" t="s">
        <v>2726</v>
      </c>
      <c r="F1029" s="1">
        <f t="shared" si="57"/>
        <v>664</v>
      </c>
      <c r="G1029" s="86">
        <v>42991</v>
      </c>
      <c r="H1029" s="87" t="s">
        <v>2698</v>
      </c>
      <c r="I1029" s="134"/>
      <c r="J1029" s="134" t="s">
        <v>7</v>
      </c>
      <c r="K1029" s="134" t="s">
        <v>57</v>
      </c>
      <c r="L1029" s="87"/>
      <c r="M1029" s="131" t="s">
        <v>2570</v>
      </c>
      <c r="N1029" s="107"/>
      <c r="P1029" s="87" t="str">
        <f>IF(COUNTIF(L1029:O1029,"=*")&gt;1,"Multiple", IF(L1029="P","Surface",IF(M1029="P", "Underground",IF(N1029="P", "Placer", IF(O1029="P", "Solution","")))))</f>
        <v>Underground</v>
      </c>
      <c r="Q1029" s="95" t="s">
        <v>11</v>
      </c>
      <c r="R1029" s="93" t="s">
        <v>2570</v>
      </c>
      <c r="S1029" s="33"/>
      <c r="T1029" s="12">
        <v>42.946221625299998</v>
      </c>
      <c r="U1029" s="13">
        <v>-110.615079964</v>
      </c>
      <c r="V1029" s="144">
        <v>34</v>
      </c>
      <c r="W1029" s="144">
        <v>115</v>
      </c>
      <c r="X1029" s="137">
        <v>6</v>
      </c>
      <c r="Y1029" s="138"/>
      <c r="Z1029" s="134" t="s">
        <v>84</v>
      </c>
      <c r="AA1029" s="87" t="s">
        <v>3206</v>
      </c>
      <c r="AB1029" s="134" t="s">
        <v>22</v>
      </c>
      <c r="AC1029" s="134" t="s">
        <v>7</v>
      </c>
      <c r="AD1029" s="124" t="s">
        <v>2701</v>
      </c>
      <c r="AE1029" s="125" t="s">
        <v>2702</v>
      </c>
      <c r="AF1029" s="6" t="s">
        <v>188</v>
      </c>
      <c r="AH1029" s="6" t="s">
        <v>115</v>
      </c>
      <c r="AI1029" s="6" t="s">
        <v>846</v>
      </c>
      <c r="AJ1029" s="107"/>
      <c r="AO1029" s="88" t="s">
        <v>2528</v>
      </c>
      <c r="AQ1029" s="136"/>
      <c r="AR1029" s="107" t="s">
        <v>2570</v>
      </c>
      <c r="BE1029" s="184"/>
      <c r="BG1029" s="107"/>
      <c r="BJ1029" s="107"/>
      <c r="BO1029" s="131" t="s">
        <v>7</v>
      </c>
      <c r="BU1029" s="76"/>
      <c r="BV1029" s="76"/>
      <c r="BW1029" s="76"/>
      <c r="BX1029" s="76"/>
      <c r="BY1029" s="76"/>
      <c r="BZ1029" s="76"/>
      <c r="CA1029" s="76"/>
      <c r="CB1029" s="107"/>
    </row>
    <row r="1030" spans="1:80" ht="30" x14ac:dyDescent="0.25">
      <c r="A1030" s="96">
        <f t="shared" si="56"/>
        <v>1024</v>
      </c>
      <c r="B1030" s="134" t="s">
        <v>633</v>
      </c>
      <c r="D1030" s="134" t="s">
        <v>61</v>
      </c>
      <c r="E1030" s="134" t="s">
        <v>2726</v>
      </c>
      <c r="F1030" s="1">
        <f t="shared" si="57"/>
        <v>665</v>
      </c>
      <c r="G1030" s="86">
        <v>42991</v>
      </c>
      <c r="H1030" s="87" t="s">
        <v>2698</v>
      </c>
      <c r="I1030" s="134" t="s">
        <v>2018</v>
      </c>
      <c r="J1030" s="134" t="s">
        <v>7</v>
      </c>
      <c r="K1030" s="134" t="s">
        <v>57</v>
      </c>
      <c r="L1030" s="87"/>
      <c r="M1030" s="131" t="s">
        <v>2570</v>
      </c>
      <c r="N1030" s="107"/>
      <c r="P1030" s="87" t="str">
        <f>IF(COUNTIF(L1030:O1030,"=*")&gt;1,"Multiple", IF(L1030="P","Surface",IF(M1030="P", "Underground",IF(N1030="P", "Placer", IF(O1030="P", "Solution","")))))</f>
        <v>Underground</v>
      </c>
      <c r="Q1030" s="95" t="s">
        <v>2765</v>
      </c>
      <c r="R1030" s="93" t="s">
        <v>2570</v>
      </c>
      <c r="S1030" s="33"/>
      <c r="T1030" s="12">
        <v>42.499414203400001</v>
      </c>
      <c r="U1030" s="13">
        <v>-110.56217699</v>
      </c>
      <c r="V1030" s="144">
        <v>29</v>
      </c>
      <c r="W1030" s="144">
        <v>115</v>
      </c>
      <c r="X1030" s="137">
        <v>17</v>
      </c>
      <c r="Y1030" s="138"/>
      <c r="Z1030" s="134" t="s">
        <v>84</v>
      </c>
      <c r="AA1030" s="87" t="s">
        <v>3206</v>
      </c>
      <c r="AB1030" s="134" t="s">
        <v>61</v>
      </c>
      <c r="AC1030" s="134" t="s">
        <v>7</v>
      </c>
      <c r="AD1030" s="124" t="s">
        <v>2701</v>
      </c>
      <c r="AE1030" s="125" t="s">
        <v>2702</v>
      </c>
      <c r="AH1030" s="6" t="s">
        <v>188</v>
      </c>
      <c r="AI1030" s="6" t="s">
        <v>846</v>
      </c>
      <c r="AJ1030" s="107"/>
      <c r="AO1030" s="88" t="s">
        <v>2528</v>
      </c>
      <c r="AQ1030" s="136"/>
      <c r="AR1030" s="107" t="s">
        <v>2856</v>
      </c>
      <c r="AS1030" s="6" t="s">
        <v>2019</v>
      </c>
      <c r="AT1030" s="6" t="s">
        <v>2019</v>
      </c>
      <c r="AU1030" s="76">
        <v>1931</v>
      </c>
      <c r="AV1030" s="76">
        <v>1932</v>
      </c>
      <c r="BA1030" s="76">
        <v>1932</v>
      </c>
      <c r="BE1030" s="184">
        <v>218</v>
      </c>
      <c r="BF1030" s="97"/>
      <c r="BG1030" s="107"/>
      <c r="BJ1030" s="107"/>
      <c r="BM1030" s="1" t="s">
        <v>2705</v>
      </c>
      <c r="BO1030" s="131" t="s">
        <v>7</v>
      </c>
      <c r="BU1030" s="76"/>
      <c r="BV1030" s="76"/>
      <c r="BW1030" s="76"/>
      <c r="BX1030" s="76"/>
      <c r="BY1030" s="76"/>
      <c r="BZ1030" s="76"/>
      <c r="CA1030" s="76"/>
      <c r="CB1030" s="107"/>
    </row>
    <row r="1031" spans="1:80" x14ac:dyDescent="0.25">
      <c r="A1031" s="96">
        <f t="shared" si="56"/>
        <v>1025</v>
      </c>
      <c r="B1031" s="134" t="s">
        <v>2020</v>
      </c>
      <c r="D1031" s="134" t="s">
        <v>2697</v>
      </c>
      <c r="E1031" s="134" t="s">
        <v>2726</v>
      </c>
      <c r="F1031" s="1">
        <f t="shared" si="57"/>
        <v>666</v>
      </c>
      <c r="G1031" s="86">
        <v>42991</v>
      </c>
      <c r="H1031" s="87" t="s">
        <v>2698</v>
      </c>
      <c r="I1031" s="134"/>
      <c r="J1031" s="134" t="s">
        <v>393</v>
      </c>
      <c r="K1031" s="134" t="s">
        <v>393</v>
      </c>
      <c r="L1031" s="87"/>
      <c r="M1031" s="131" t="s">
        <v>2570</v>
      </c>
      <c r="N1031" s="107"/>
      <c r="P1031" s="87" t="str">
        <f>IF(COUNTIF(L1031:O1031,"=*")&gt;1,"Multiple", IF(L1031="P","Surface",IF(M1031="P", "Underground",IF(N1031="P", "Placer", IF(O1031="P", "Solution","")))))</f>
        <v>Underground</v>
      </c>
      <c r="Q1031" s="95" t="s">
        <v>2768</v>
      </c>
      <c r="R1031" s="93" t="s">
        <v>2570</v>
      </c>
      <c r="S1031" s="33"/>
      <c r="T1031" s="12">
        <v>41.649070080999998</v>
      </c>
      <c r="U1031" s="13">
        <v>-106.930074537</v>
      </c>
      <c r="V1031" s="136">
        <v>19</v>
      </c>
      <c r="W1031" s="136">
        <v>85</v>
      </c>
      <c r="X1031" s="137">
        <v>2</v>
      </c>
      <c r="Y1031" s="138"/>
      <c r="Z1031" s="134" t="s">
        <v>8</v>
      </c>
      <c r="AA1031" s="87" t="s">
        <v>3205</v>
      </c>
      <c r="AB1031" s="134"/>
      <c r="AC1031" s="134"/>
      <c r="AD1031" s="124" t="s">
        <v>2701</v>
      </c>
      <c r="AE1031" s="125" t="s">
        <v>2702</v>
      </c>
      <c r="AH1031" s="6" t="s">
        <v>831</v>
      </c>
      <c r="AI1031" s="6" t="s">
        <v>846</v>
      </c>
      <c r="AJ1031" s="107"/>
      <c r="AO1031" s="88" t="s">
        <v>2528</v>
      </c>
      <c r="AQ1031" s="136"/>
      <c r="AR1031" s="107" t="s">
        <v>2570</v>
      </c>
      <c r="BE1031" s="184"/>
      <c r="BG1031" s="107"/>
      <c r="BJ1031" s="107"/>
      <c r="BO1031" s="131" t="s">
        <v>2021</v>
      </c>
      <c r="BU1031" s="76"/>
      <c r="BV1031" s="76"/>
      <c r="BW1031" s="76"/>
      <c r="BX1031" s="76"/>
      <c r="BY1031" s="76"/>
      <c r="BZ1031" s="76"/>
      <c r="CA1031" s="76"/>
      <c r="CB1031" s="107"/>
    </row>
    <row r="1032" spans="1:80" x14ac:dyDescent="0.25">
      <c r="A1032" s="96">
        <f t="shared" si="56"/>
        <v>1026</v>
      </c>
      <c r="B1032" s="134" t="s">
        <v>634</v>
      </c>
      <c r="D1032" s="134" t="s">
        <v>2697</v>
      </c>
      <c r="E1032" s="134" t="s">
        <v>2726</v>
      </c>
      <c r="F1032" s="1">
        <f t="shared" si="57"/>
        <v>667</v>
      </c>
      <c r="G1032" s="86">
        <v>42991</v>
      </c>
      <c r="H1032" s="87" t="s">
        <v>2698</v>
      </c>
      <c r="I1032" s="134" t="s">
        <v>2022</v>
      </c>
      <c r="J1032" s="134" t="s">
        <v>48</v>
      </c>
      <c r="K1032" s="134" t="s">
        <v>24</v>
      </c>
      <c r="L1032" s="87"/>
      <c r="M1032" s="131" t="s">
        <v>2570</v>
      </c>
      <c r="N1032" s="107"/>
      <c r="P1032" s="87" t="str">
        <f>IF(COUNTIF(L1032:O1032,"=*")&gt;1,"Multiple", IF(L1032="P","Surface",IF(M1032="P", "Underground",IF(N1032="P", "Placer", IF(O1032="P", "Solution","")))))</f>
        <v>Underground</v>
      </c>
      <c r="Q1032" s="95" t="s">
        <v>11</v>
      </c>
      <c r="R1032" s="93" t="s">
        <v>2570</v>
      </c>
      <c r="S1032" s="33"/>
      <c r="T1032" s="12">
        <v>41.451968825800002</v>
      </c>
      <c r="U1032" s="13">
        <v>-109.222977766</v>
      </c>
      <c r="V1032" s="144">
        <v>17</v>
      </c>
      <c r="W1032" s="144">
        <v>105</v>
      </c>
      <c r="X1032" s="137">
        <v>14</v>
      </c>
      <c r="Y1032" s="138"/>
      <c r="Z1032" s="134" t="s">
        <v>23</v>
      </c>
      <c r="AA1032" s="87" t="s">
        <v>3205</v>
      </c>
      <c r="AB1032" s="134" t="s">
        <v>22</v>
      </c>
      <c r="AC1032" s="134" t="s">
        <v>7</v>
      </c>
      <c r="AD1032" s="124" t="s">
        <v>2701</v>
      </c>
      <c r="AE1032" s="125" t="s">
        <v>2702</v>
      </c>
      <c r="AF1032" s="6" t="s">
        <v>807</v>
      </c>
      <c r="AH1032" s="6" t="s">
        <v>48</v>
      </c>
      <c r="AI1032" s="6" t="s">
        <v>846</v>
      </c>
      <c r="AJ1032" s="107"/>
      <c r="AO1032" s="88" t="s">
        <v>2528</v>
      </c>
      <c r="AQ1032" s="136"/>
      <c r="AR1032" s="107" t="s">
        <v>2570</v>
      </c>
      <c r="AS1032" s="6" t="s">
        <v>3068</v>
      </c>
      <c r="AT1032" s="6" t="s">
        <v>3069</v>
      </c>
      <c r="AU1032" s="76">
        <v>1935</v>
      </c>
      <c r="AV1032" s="76">
        <v>1948</v>
      </c>
      <c r="BA1032" s="76">
        <v>1948</v>
      </c>
      <c r="BE1032" s="184">
        <v>21410</v>
      </c>
      <c r="BF1032" s="97"/>
      <c r="BG1032" s="107"/>
      <c r="BJ1032" s="107"/>
      <c r="BM1032" s="1" t="s">
        <v>2705</v>
      </c>
      <c r="BO1032" s="131" t="s">
        <v>3132</v>
      </c>
      <c r="BU1032" s="76"/>
      <c r="BV1032" s="76"/>
      <c r="BW1032" s="76"/>
      <c r="BX1032" s="76"/>
      <c r="BY1032" s="76"/>
      <c r="BZ1032" s="76"/>
      <c r="CA1032" s="76"/>
      <c r="CB1032" s="107"/>
    </row>
    <row r="1033" spans="1:80" x14ac:dyDescent="0.25">
      <c r="A1033" s="96">
        <f t="shared" si="56"/>
        <v>1027</v>
      </c>
      <c r="B1033" s="134" t="s">
        <v>635</v>
      </c>
      <c r="D1033" s="134" t="s">
        <v>2697</v>
      </c>
      <c r="E1033" s="134" t="s">
        <v>2726</v>
      </c>
      <c r="F1033" s="1">
        <f t="shared" si="57"/>
        <v>668</v>
      </c>
      <c r="G1033" s="86">
        <v>42991</v>
      </c>
      <c r="H1033" s="87" t="s">
        <v>2698</v>
      </c>
      <c r="I1033" s="134" t="s">
        <v>2023</v>
      </c>
      <c r="J1033" s="134" t="s">
        <v>59</v>
      </c>
      <c r="K1033" s="134" t="s">
        <v>57</v>
      </c>
      <c r="L1033" s="87"/>
      <c r="M1033" s="131" t="s">
        <v>2570</v>
      </c>
      <c r="N1033" s="107"/>
      <c r="P1033" s="87" t="str">
        <f>IF(COUNTIF(L1033:O1033,"=*")&gt;1,"Multiple", IF(L1033="P","Surface",IF(M1033="P", "Underground",IF(N1033="P", "Placer", IF(O1033="P", "Solution","")))))</f>
        <v>Underground</v>
      </c>
      <c r="Q1033" s="95" t="s">
        <v>11</v>
      </c>
      <c r="R1033" s="93" t="s">
        <v>2570</v>
      </c>
      <c r="S1033" s="33"/>
      <c r="T1033" s="12">
        <v>41.6181059878</v>
      </c>
      <c r="U1033" s="13">
        <v>-110.543674094</v>
      </c>
      <c r="V1033" s="144">
        <v>19</v>
      </c>
      <c r="W1033" s="144">
        <v>116</v>
      </c>
      <c r="X1033" s="137">
        <v>20</v>
      </c>
      <c r="Y1033" s="138"/>
      <c r="Z1033" s="134" t="s">
        <v>84</v>
      </c>
      <c r="AA1033" s="87" t="s">
        <v>3205</v>
      </c>
      <c r="AB1033" s="134" t="s">
        <v>22</v>
      </c>
      <c r="AC1033" s="134" t="s">
        <v>7</v>
      </c>
      <c r="AD1033" s="124" t="s">
        <v>2701</v>
      </c>
      <c r="AE1033" s="125" t="s">
        <v>2702</v>
      </c>
      <c r="AF1033" s="6" t="s">
        <v>2434</v>
      </c>
      <c r="AG1033" s="1">
        <v>5.7</v>
      </c>
      <c r="AH1033" s="6" t="s">
        <v>233</v>
      </c>
      <c r="AI1033" s="6" t="s">
        <v>846</v>
      </c>
      <c r="AJ1033" s="107"/>
      <c r="AO1033" s="88" t="s">
        <v>2528</v>
      </c>
      <c r="AQ1033" s="136"/>
      <c r="AR1033" s="107" t="s">
        <v>2570</v>
      </c>
      <c r="BE1033" s="184"/>
      <c r="BG1033" s="107"/>
      <c r="BJ1033" s="107"/>
      <c r="BO1033" s="131" t="s">
        <v>3152</v>
      </c>
      <c r="BU1033" s="76"/>
      <c r="BV1033" s="76"/>
      <c r="BW1033" s="76"/>
      <c r="BX1033" s="76"/>
      <c r="BY1033" s="76"/>
      <c r="BZ1033" s="76"/>
      <c r="CA1033" s="76"/>
      <c r="CB1033" s="107"/>
    </row>
    <row r="1034" spans="1:80" x14ac:dyDescent="0.25">
      <c r="A1034" s="96">
        <f t="shared" ref="A1034:A1097" si="58">A1033+1</f>
        <v>1028</v>
      </c>
      <c r="B1034" s="134" t="s">
        <v>2024</v>
      </c>
      <c r="C1034" s="220"/>
      <c r="D1034" s="134" t="s">
        <v>2697</v>
      </c>
      <c r="E1034" s="134" t="s">
        <v>2726</v>
      </c>
      <c r="F1034" s="1">
        <f t="shared" si="57"/>
        <v>669</v>
      </c>
      <c r="G1034" s="86">
        <v>42991</v>
      </c>
      <c r="H1034" s="87" t="s">
        <v>2698</v>
      </c>
      <c r="I1034" s="134"/>
      <c r="J1034" s="134" t="s">
        <v>59</v>
      </c>
      <c r="K1034" s="134" t="s">
        <v>57</v>
      </c>
      <c r="L1034" s="131" t="s">
        <v>2570</v>
      </c>
      <c r="N1034" s="107"/>
      <c r="P1034" s="87" t="str">
        <f>IF(COUNTIF(L1034:O1034,"=*")&gt;1,"Multiple", IF(L1034="P","Surface",IF(M1034="P", "Underground",IF(N1034="P", "Placer", IF(O1034="P", "Solution","")))))</f>
        <v>Surface</v>
      </c>
      <c r="Q1034" s="95" t="s">
        <v>3181</v>
      </c>
      <c r="R1034" s="93" t="s">
        <v>2570</v>
      </c>
      <c r="S1034" s="33"/>
      <c r="T1034" s="12">
        <v>41.7413947151</v>
      </c>
      <c r="U1034" s="13">
        <v>-110.618755041</v>
      </c>
      <c r="V1034" s="136">
        <v>21</v>
      </c>
      <c r="W1034" s="136">
        <v>116</v>
      </c>
      <c r="X1034" s="137">
        <v>20</v>
      </c>
      <c r="Y1034" s="138"/>
      <c r="Z1034" s="134" t="s">
        <v>84</v>
      </c>
      <c r="AA1034" s="87" t="s">
        <v>3205</v>
      </c>
      <c r="AB1034" s="134" t="s">
        <v>80</v>
      </c>
      <c r="AC1034" s="134"/>
      <c r="AD1034" s="124" t="s">
        <v>2701</v>
      </c>
      <c r="AE1034" s="125" t="s">
        <v>2702</v>
      </c>
      <c r="AF1034" s="167" t="s">
        <v>2026</v>
      </c>
      <c r="AG1034" s="227">
        <v>9</v>
      </c>
      <c r="AH1034" s="6" t="s">
        <v>115</v>
      </c>
      <c r="AI1034" s="6" t="s">
        <v>846</v>
      </c>
      <c r="AJ1034" s="107"/>
      <c r="AM1034" s="227"/>
      <c r="AN1034" s="227"/>
      <c r="AO1034" s="88" t="s">
        <v>2528</v>
      </c>
      <c r="AP1034" s="227"/>
      <c r="AQ1034" s="136"/>
      <c r="AR1034" s="107" t="s">
        <v>2570</v>
      </c>
      <c r="AS1034" s="6" t="s">
        <v>2034</v>
      </c>
      <c r="AT1034" s="6" t="s">
        <v>2034</v>
      </c>
      <c r="AU1034" s="76">
        <v>1963</v>
      </c>
      <c r="AV1034" s="76">
        <v>1980</v>
      </c>
      <c r="BA1034" s="76">
        <v>1980</v>
      </c>
      <c r="BE1034" s="192">
        <v>27657183</v>
      </c>
      <c r="BF1034" s="97"/>
      <c r="BG1034" s="107"/>
      <c r="BJ1034" s="107"/>
      <c r="BM1034" s="1" t="s">
        <v>2705</v>
      </c>
      <c r="BN1034" s="6" t="s">
        <v>2025</v>
      </c>
      <c r="BO1034" s="131" t="s">
        <v>3129</v>
      </c>
      <c r="BU1034" s="220"/>
      <c r="BV1034" s="220"/>
      <c r="BW1034" s="220"/>
      <c r="BX1034" s="220"/>
      <c r="BY1034" s="220"/>
      <c r="BZ1034" s="220"/>
      <c r="CA1034" s="220"/>
      <c r="CB1034" s="107"/>
    </row>
    <row r="1035" spans="1:80" s="2" customFormat="1" x14ac:dyDescent="0.25">
      <c r="A1035" s="96">
        <f t="shared" si="58"/>
        <v>1029</v>
      </c>
      <c r="B1035" s="135" t="s">
        <v>2024</v>
      </c>
      <c r="C1035" s="221" t="s">
        <v>2030</v>
      </c>
      <c r="D1035" s="92" t="s">
        <v>2575</v>
      </c>
      <c r="E1035" s="135"/>
      <c r="F1035" s="2">
        <v>669</v>
      </c>
      <c r="G1035" s="89">
        <v>42991</v>
      </c>
      <c r="H1035" s="79" t="s">
        <v>2698</v>
      </c>
      <c r="I1035" s="135"/>
      <c r="J1035" s="135" t="s">
        <v>59</v>
      </c>
      <c r="K1035" s="135" t="s">
        <v>57</v>
      </c>
      <c r="L1035" s="139"/>
      <c r="M1035" s="77"/>
      <c r="N1035" s="78"/>
      <c r="P1035" s="79" t="str">
        <f>IF(COUNTIF(L1035:O1035,"=*")&gt;1,"Multiple", IF(L1035="P","Surface",IF(M1035="P", "Underground",IF(N1035="P", "Placer", IF(O1035="P", "Solution","")))))</f>
        <v/>
      </c>
      <c r="Q1035" s="95" t="s">
        <v>2486</v>
      </c>
      <c r="R1035" s="90" t="s">
        <v>2570</v>
      </c>
      <c r="S1035" s="34"/>
      <c r="T1035" s="26">
        <v>41.7413947151</v>
      </c>
      <c r="U1035" s="27">
        <v>-110.618755041</v>
      </c>
      <c r="V1035" s="141">
        <v>21</v>
      </c>
      <c r="W1035" s="141">
        <v>116</v>
      </c>
      <c r="X1035" s="142">
        <v>20</v>
      </c>
      <c r="Y1035" s="143"/>
      <c r="Z1035" s="135" t="s">
        <v>84</v>
      </c>
      <c r="AA1035" s="87" t="s">
        <v>3205</v>
      </c>
      <c r="AB1035" s="135" t="s">
        <v>80</v>
      </c>
      <c r="AC1035" s="135"/>
      <c r="AD1035" s="124" t="s">
        <v>2701</v>
      </c>
      <c r="AE1035" s="125" t="s">
        <v>2702</v>
      </c>
      <c r="AF1035" s="168" t="s">
        <v>2026</v>
      </c>
      <c r="AG1035" s="229">
        <v>9</v>
      </c>
      <c r="AH1035" s="6" t="s">
        <v>115</v>
      </c>
      <c r="AI1035" s="6" t="s">
        <v>846</v>
      </c>
      <c r="AJ1035" s="78"/>
      <c r="AM1035" s="229"/>
      <c r="AN1035" s="229"/>
      <c r="AO1035" s="91" t="s">
        <v>2528</v>
      </c>
      <c r="AP1035" s="229"/>
      <c r="AQ1035" s="141"/>
      <c r="AR1035" s="107" t="s">
        <v>2570</v>
      </c>
      <c r="AS1035" s="7" t="s">
        <v>2034</v>
      </c>
      <c r="AT1035" s="7" t="s">
        <v>2034</v>
      </c>
      <c r="AU1035" s="77">
        <v>1963</v>
      </c>
      <c r="AV1035" s="77">
        <v>1980</v>
      </c>
      <c r="AW1035" s="77"/>
      <c r="AX1035" s="77"/>
      <c r="AY1035" s="77"/>
      <c r="AZ1035" s="77"/>
      <c r="BA1035" s="77">
        <v>1980</v>
      </c>
      <c r="BE1035" s="193"/>
      <c r="BF1035" s="92"/>
      <c r="BG1035" s="78"/>
      <c r="BJ1035" s="78"/>
      <c r="BN1035" s="7" t="s">
        <v>2025</v>
      </c>
      <c r="BO1035" s="131" t="s">
        <v>3129</v>
      </c>
      <c r="BU1035" s="221">
        <v>9780</v>
      </c>
      <c r="BV1035" s="221">
        <v>4.8</v>
      </c>
      <c r="BW1035" s="221">
        <v>20.3</v>
      </c>
      <c r="BX1035" s="221">
        <v>0.3</v>
      </c>
      <c r="BY1035" s="221">
        <v>37.1</v>
      </c>
      <c r="BZ1035" s="221">
        <v>37.799999999999997</v>
      </c>
      <c r="CA1035" s="221" t="s">
        <v>839</v>
      </c>
      <c r="CB1035" s="78"/>
    </row>
    <row r="1036" spans="1:80" s="2" customFormat="1" x14ac:dyDescent="0.25">
      <c r="A1036" s="96">
        <f t="shared" si="58"/>
        <v>1030</v>
      </c>
      <c r="B1036" s="135" t="s">
        <v>2024</v>
      </c>
      <c r="C1036" s="221" t="s">
        <v>2031</v>
      </c>
      <c r="D1036" s="92" t="s">
        <v>2575</v>
      </c>
      <c r="E1036" s="134"/>
      <c r="F1036" s="1">
        <v>669</v>
      </c>
      <c r="G1036" s="86">
        <v>42991</v>
      </c>
      <c r="H1036" s="87" t="s">
        <v>2698</v>
      </c>
      <c r="I1036" s="135"/>
      <c r="J1036" s="135" t="s">
        <v>59</v>
      </c>
      <c r="K1036" s="135" t="s">
        <v>57</v>
      </c>
      <c r="L1036" s="131"/>
      <c r="P1036" s="87" t="str">
        <f>IF(COUNTIF(L1036:O1036,"=*")&gt;1,"Multiple", IF(L1036="P","Surface",IF(M1036="P", "Underground",IF(N1036="P", "Placer", IF(O1036="P", "Solution","")))))</f>
        <v/>
      </c>
      <c r="Q1036" s="95" t="s">
        <v>2486</v>
      </c>
      <c r="R1036" s="93" t="s">
        <v>2570</v>
      </c>
      <c r="S1036" s="33"/>
      <c r="T1036" s="12">
        <v>41.7413947151</v>
      </c>
      <c r="U1036" s="13">
        <v>-110.618755041</v>
      </c>
      <c r="V1036" s="141">
        <v>21</v>
      </c>
      <c r="W1036" s="141">
        <v>116</v>
      </c>
      <c r="X1036" s="142">
        <v>20</v>
      </c>
      <c r="Y1036" s="143"/>
      <c r="Z1036" s="135" t="s">
        <v>84</v>
      </c>
      <c r="AA1036" s="87" t="s">
        <v>3205</v>
      </c>
      <c r="AB1036" s="135" t="s">
        <v>80</v>
      </c>
      <c r="AC1036" s="135"/>
      <c r="AD1036" s="124" t="s">
        <v>2701</v>
      </c>
      <c r="AE1036" s="125" t="s">
        <v>2702</v>
      </c>
      <c r="AF1036" s="168" t="s">
        <v>2029</v>
      </c>
      <c r="AG1036" s="229">
        <v>12</v>
      </c>
      <c r="AH1036" s="6" t="s">
        <v>115</v>
      </c>
      <c r="AI1036" s="6" t="s">
        <v>846</v>
      </c>
      <c r="AM1036" s="229"/>
      <c r="AN1036" s="229"/>
      <c r="AO1036" s="88" t="s">
        <v>2528</v>
      </c>
      <c r="AP1036" s="229"/>
      <c r="AQ1036" s="141"/>
      <c r="AR1036" s="107" t="s">
        <v>2570</v>
      </c>
      <c r="AS1036" s="7"/>
      <c r="AT1036" s="7"/>
      <c r="AU1036" s="77"/>
      <c r="AV1036" s="77"/>
      <c r="AW1036" s="77"/>
      <c r="AX1036" s="77"/>
      <c r="AY1036" s="77"/>
      <c r="AZ1036" s="77"/>
      <c r="BA1036" s="77"/>
      <c r="BE1036" s="193"/>
      <c r="BN1036" s="7"/>
      <c r="BO1036" s="131" t="s">
        <v>3129</v>
      </c>
      <c r="BU1036" s="221">
        <v>9490</v>
      </c>
      <c r="BV1036" s="221">
        <v>4.2</v>
      </c>
      <c r="BW1036" s="221">
        <v>23</v>
      </c>
      <c r="BX1036" s="221">
        <v>1</v>
      </c>
      <c r="BY1036" s="221">
        <v>32.299999999999997</v>
      </c>
      <c r="BZ1036" s="221">
        <v>40.5</v>
      </c>
      <c r="CA1036" s="221" t="s">
        <v>839</v>
      </c>
    </row>
    <row r="1037" spans="1:80" s="2" customFormat="1" x14ac:dyDescent="0.25">
      <c r="A1037" s="96">
        <f t="shared" si="58"/>
        <v>1031</v>
      </c>
      <c r="B1037" s="135" t="s">
        <v>2024</v>
      </c>
      <c r="C1037" s="221" t="s">
        <v>2032</v>
      </c>
      <c r="D1037" s="92" t="s">
        <v>2575</v>
      </c>
      <c r="E1037" s="134"/>
      <c r="F1037" s="1">
        <v>669</v>
      </c>
      <c r="G1037" s="86">
        <v>42991</v>
      </c>
      <c r="H1037" s="87" t="s">
        <v>2698</v>
      </c>
      <c r="I1037" s="135"/>
      <c r="J1037" s="135" t="s">
        <v>59</v>
      </c>
      <c r="K1037" s="135" t="s">
        <v>57</v>
      </c>
      <c r="L1037" s="131"/>
      <c r="P1037" s="87" t="str">
        <f>IF(COUNTIF(L1037:O1037,"=*")&gt;1,"Multiple", IF(L1037="P","Surface",IF(M1037="P", "Underground",IF(N1037="P", "Placer", IF(O1037="P", "Solution","")))))</f>
        <v/>
      </c>
      <c r="Q1037" s="95" t="s">
        <v>2486</v>
      </c>
      <c r="R1037" s="93" t="s">
        <v>2570</v>
      </c>
      <c r="S1037" s="33"/>
      <c r="T1037" s="12">
        <v>41.7413947151</v>
      </c>
      <c r="U1037" s="13">
        <v>-110.618755041</v>
      </c>
      <c r="V1037" s="141">
        <v>21</v>
      </c>
      <c r="W1037" s="141">
        <v>116</v>
      </c>
      <c r="X1037" s="142">
        <v>20</v>
      </c>
      <c r="Y1037" s="143"/>
      <c r="Z1037" s="135" t="s">
        <v>84</v>
      </c>
      <c r="AA1037" s="87" t="s">
        <v>3205</v>
      </c>
      <c r="AB1037" s="135" t="s">
        <v>80</v>
      </c>
      <c r="AC1037" s="135"/>
      <c r="AD1037" s="124" t="s">
        <v>2701</v>
      </c>
      <c r="AE1037" s="125" t="s">
        <v>2702</v>
      </c>
      <c r="AF1037" s="168" t="s">
        <v>2028</v>
      </c>
      <c r="AG1037" s="229">
        <v>9</v>
      </c>
      <c r="AH1037" s="6" t="s">
        <v>115</v>
      </c>
      <c r="AI1037" s="6" t="s">
        <v>846</v>
      </c>
      <c r="AM1037" s="229"/>
      <c r="AN1037" s="229"/>
      <c r="AO1037" s="88" t="s">
        <v>2528</v>
      </c>
      <c r="AP1037" s="229"/>
      <c r="AQ1037" s="141"/>
      <c r="AR1037" s="107" t="s">
        <v>2570</v>
      </c>
      <c r="AS1037" s="7"/>
      <c r="AT1037" s="7"/>
      <c r="AU1037" s="77"/>
      <c r="AV1037" s="77"/>
      <c r="AW1037" s="77"/>
      <c r="AX1037" s="77"/>
      <c r="AY1037" s="77"/>
      <c r="AZ1037" s="77"/>
      <c r="BA1037" s="77"/>
      <c r="BE1037" s="193"/>
      <c r="BN1037" s="7"/>
      <c r="BO1037" s="131" t="s">
        <v>3129</v>
      </c>
      <c r="BU1037" s="221">
        <v>10180</v>
      </c>
      <c r="BV1037" s="221">
        <v>3.7</v>
      </c>
      <c r="BW1037" s="221">
        <v>17.5</v>
      </c>
      <c r="BX1037" s="221">
        <v>0.4</v>
      </c>
      <c r="BY1037" s="221">
        <v>35.1</v>
      </c>
      <c r="BZ1037" s="221">
        <v>43.7</v>
      </c>
      <c r="CA1037" s="221" t="s">
        <v>839</v>
      </c>
    </row>
    <row r="1038" spans="1:80" s="2" customFormat="1" ht="30" x14ac:dyDescent="0.25">
      <c r="A1038" s="96">
        <f t="shared" si="58"/>
        <v>1032</v>
      </c>
      <c r="B1038" s="135" t="s">
        <v>2024</v>
      </c>
      <c r="C1038" s="221" t="s">
        <v>2033</v>
      </c>
      <c r="D1038" s="92" t="s">
        <v>2575</v>
      </c>
      <c r="E1038" s="134"/>
      <c r="F1038" s="1">
        <v>669</v>
      </c>
      <c r="G1038" s="86">
        <v>42991</v>
      </c>
      <c r="H1038" s="87" t="s">
        <v>2698</v>
      </c>
      <c r="I1038" s="135"/>
      <c r="J1038" s="135" t="s">
        <v>59</v>
      </c>
      <c r="K1038" s="135" t="s">
        <v>57</v>
      </c>
      <c r="L1038" s="131"/>
      <c r="P1038" s="87" t="str">
        <f>IF(COUNTIF(L1038:O1038,"=*")&gt;1,"Multiple", IF(L1038="P","Surface",IF(M1038="P", "Underground",IF(N1038="P", "Placer", IF(O1038="P", "Solution","")))))</f>
        <v/>
      </c>
      <c r="Q1038" s="95" t="s">
        <v>2486</v>
      </c>
      <c r="R1038" s="93" t="s">
        <v>2570</v>
      </c>
      <c r="S1038" s="33"/>
      <c r="T1038" s="12">
        <v>41.7413947151</v>
      </c>
      <c r="U1038" s="13">
        <v>-110.618755041</v>
      </c>
      <c r="V1038" s="141">
        <v>21</v>
      </c>
      <c r="W1038" s="141">
        <v>116</v>
      </c>
      <c r="X1038" s="142">
        <v>20</v>
      </c>
      <c r="Y1038" s="143"/>
      <c r="Z1038" s="135" t="s">
        <v>84</v>
      </c>
      <c r="AA1038" s="87" t="s">
        <v>3205</v>
      </c>
      <c r="AB1038" s="135" t="s">
        <v>80</v>
      </c>
      <c r="AC1038" s="135"/>
      <c r="AD1038" s="124" t="s">
        <v>2701</v>
      </c>
      <c r="AE1038" s="125" t="s">
        <v>2702</v>
      </c>
      <c r="AF1038" s="168" t="s">
        <v>2027</v>
      </c>
      <c r="AG1038" s="229">
        <v>17</v>
      </c>
      <c r="AH1038" s="6" t="s">
        <v>115</v>
      </c>
      <c r="AI1038" s="6" t="s">
        <v>846</v>
      </c>
      <c r="AM1038" s="229"/>
      <c r="AN1038" s="229"/>
      <c r="AO1038" s="88" t="s">
        <v>2528</v>
      </c>
      <c r="AP1038" s="229"/>
      <c r="AQ1038" s="141"/>
      <c r="AR1038" s="107" t="s">
        <v>2570</v>
      </c>
      <c r="AS1038" s="7"/>
      <c r="AT1038" s="7"/>
      <c r="AU1038" s="77"/>
      <c r="AV1038" s="77"/>
      <c r="AW1038" s="77"/>
      <c r="AX1038" s="77"/>
      <c r="AY1038" s="77"/>
      <c r="AZ1038" s="77"/>
      <c r="BA1038" s="77"/>
      <c r="BE1038" s="193"/>
      <c r="BN1038" s="7"/>
      <c r="BO1038" s="131" t="s">
        <v>3129</v>
      </c>
      <c r="BU1038" s="221">
        <v>8450</v>
      </c>
      <c r="BV1038" s="221">
        <v>5.85</v>
      </c>
      <c r="BW1038" s="221">
        <v>24.95</v>
      </c>
      <c r="BX1038" s="221">
        <v>0.6</v>
      </c>
      <c r="BY1038" s="221">
        <v>33.549999999999997</v>
      </c>
      <c r="BZ1038" s="221">
        <v>35.65</v>
      </c>
      <c r="CA1038" s="221" t="s">
        <v>854</v>
      </c>
    </row>
    <row r="1039" spans="1:80" ht="60" x14ac:dyDescent="0.25">
      <c r="A1039" s="96">
        <f t="shared" si="58"/>
        <v>1033</v>
      </c>
      <c r="B1039" s="134" t="s">
        <v>2035</v>
      </c>
      <c r="C1039" s="220"/>
      <c r="D1039" s="134" t="s">
        <v>2697</v>
      </c>
      <c r="E1039" s="134" t="s">
        <v>2726</v>
      </c>
      <c r="F1039" s="1">
        <v>670</v>
      </c>
      <c r="G1039" s="86">
        <v>42991</v>
      </c>
      <c r="H1039" s="87" t="s">
        <v>2698</v>
      </c>
      <c r="I1039" s="134" t="s">
        <v>2036</v>
      </c>
      <c r="J1039" s="134" t="s">
        <v>26</v>
      </c>
      <c r="K1039" s="134" t="s">
        <v>9</v>
      </c>
      <c r="L1039" s="87"/>
      <c r="M1039" s="131" t="s">
        <v>2570</v>
      </c>
      <c r="N1039" s="107"/>
      <c r="P1039" s="87" t="str">
        <f>IF(COUNTIF(L1039:O1039,"=*")&gt;1,"Multiple", IF(L1039="P","Surface",IF(M1039="P", "Underground",IF(N1039="P", "Placer", IF(O1039="P", "Solution","")))))</f>
        <v>Underground</v>
      </c>
      <c r="Q1039" s="95" t="s">
        <v>2768</v>
      </c>
      <c r="R1039" s="93" t="s">
        <v>2570</v>
      </c>
      <c r="S1039" s="33"/>
      <c r="T1039" s="12">
        <v>41.7475593809</v>
      </c>
      <c r="U1039" s="13">
        <v>-106.431290295</v>
      </c>
      <c r="V1039" s="136">
        <v>21</v>
      </c>
      <c r="W1039" s="136">
        <v>80</v>
      </c>
      <c r="X1039" s="137">
        <v>32</v>
      </c>
      <c r="Y1039" s="138"/>
      <c r="Z1039" s="134" t="s">
        <v>8</v>
      </c>
      <c r="AA1039" s="87" t="s">
        <v>3206</v>
      </c>
      <c r="AB1039" s="134"/>
      <c r="AC1039" s="134"/>
      <c r="AD1039" s="124" t="s">
        <v>2701</v>
      </c>
      <c r="AE1039" s="125" t="s">
        <v>2702</v>
      </c>
      <c r="AG1039" s="219"/>
      <c r="AH1039" s="18" t="s">
        <v>26</v>
      </c>
      <c r="AI1039" s="6" t="s">
        <v>1515</v>
      </c>
      <c r="AJ1039" s="107"/>
      <c r="AM1039" s="227"/>
      <c r="AN1039" s="227"/>
      <c r="AO1039" s="88" t="s">
        <v>2528</v>
      </c>
      <c r="AP1039" s="227"/>
      <c r="AQ1039" s="136"/>
      <c r="AR1039" s="107" t="s">
        <v>2570</v>
      </c>
      <c r="BE1039" s="192"/>
      <c r="BG1039" s="107"/>
      <c r="BJ1039" s="107"/>
      <c r="BN1039" s="6" t="s">
        <v>2371</v>
      </c>
      <c r="BO1039" s="131"/>
      <c r="BR1039" s="1" t="s">
        <v>807</v>
      </c>
      <c r="BU1039" s="220"/>
      <c r="BV1039" s="220"/>
      <c r="BW1039" s="220"/>
      <c r="BX1039" s="220"/>
      <c r="BY1039" s="76"/>
      <c r="BZ1039" s="220"/>
      <c r="CA1039" s="220"/>
      <c r="CB1039" s="107"/>
    </row>
    <row r="1040" spans="1:80" x14ac:dyDescent="0.25">
      <c r="A1040" s="96">
        <f t="shared" si="58"/>
        <v>1034</v>
      </c>
      <c r="B1040" s="134" t="s">
        <v>2378</v>
      </c>
      <c r="D1040" s="134" t="s">
        <v>2697</v>
      </c>
      <c r="E1040" s="134" t="s">
        <v>2726</v>
      </c>
      <c r="F1040" s="1">
        <f t="shared" ref="F1040:F1053" si="59">F1039+1</f>
        <v>671</v>
      </c>
      <c r="G1040" s="86">
        <v>42991</v>
      </c>
      <c r="H1040" s="87" t="s">
        <v>2698</v>
      </c>
      <c r="I1040" s="134" t="s">
        <v>2037</v>
      </c>
      <c r="J1040" s="134" t="s">
        <v>90</v>
      </c>
      <c r="K1040" s="134" t="s">
        <v>14</v>
      </c>
      <c r="L1040" s="87"/>
      <c r="M1040" s="131" t="s">
        <v>2570</v>
      </c>
      <c r="N1040" s="107"/>
      <c r="P1040" s="87" t="str">
        <f>IF(COUNTIF(L1040:O1040,"=*")&gt;1,"Multiple", IF(L1040="P","Surface",IF(M1040="P", "Underground",IF(N1040="P", "Placer", IF(O1040="P", "Solution","")))))</f>
        <v>Underground</v>
      </c>
      <c r="Q1040" s="95" t="s">
        <v>11</v>
      </c>
      <c r="R1040" s="93" t="s">
        <v>2570</v>
      </c>
      <c r="S1040" s="33"/>
      <c r="T1040" s="12">
        <v>44.989404003899999</v>
      </c>
      <c r="U1040" s="13">
        <v>-108.882656701</v>
      </c>
      <c r="V1040" s="144">
        <v>58</v>
      </c>
      <c r="W1040" s="144">
        <v>100</v>
      </c>
      <c r="X1040" s="137">
        <v>24</v>
      </c>
      <c r="Y1040" s="138"/>
      <c r="Z1040" s="134" t="s">
        <v>12</v>
      </c>
      <c r="AA1040" s="87" t="s">
        <v>3205</v>
      </c>
      <c r="AB1040" s="134" t="s">
        <v>45</v>
      </c>
      <c r="AC1040" s="134" t="s">
        <v>7</v>
      </c>
      <c r="AD1040" s="124" t="s">
        <v>2701</v>
      </c>
      <c r="AE1040" s="125" t="s">
        <v>2702</v>
      </c>
      <c r="AH1040" s="6" t="s">
        <v>831</v>
      </c>
      <c r="AI1040" s="6" t="s">
        <v>846</v>
      </c>
      <c r="AJ1040" s="107"/>
      <c r="AO1040" s="88" t="s">
        <v>2528</v>
      </c>
      <c r="AQ1040" s="136"/>
      <c r="AR1040" s="107" t="s">
        <v>2570</v>
      </c>
      <c r="AS1040" s="169"/>
      <c r="AT1040" s="169"/>
      <c r="AU1040" s="238"/>
      <c r="AV1040" s="238"/>
      <c r="BE1040" s="197"/>
      <c r="BG1040" s="107"/>
      <c r="BJ1040" s="107"/>
      <c r="BO1040" s="131" t="s">
        <v>3146</v>
      </c>
      <c r="BU1040" s="76"/>
      <c r="BV1040" s="76"/>
      <c r="BW1040" s="76"/>
      <c r="BX1040" s="76"/>
      <c r="BY1040" s="76"/>
      <c r="BZ1040" s="76"/>
      <c r="CA1040" s="76"/>
      <c r="CB1040" s="107"/>
    </row>
    <row r="1041" spans="1:80" x14ac:dyDescent="0.25">
      <c r="A1041" s="96">
        <f t="shared" si="58"/>
        <v>1035</v>
      </c>
      <c r="B1041" s="134" t="s">
        <v>763</v>
      </c>
      <c r="D1041" s="134" t="s">
        <v>2697</v>
      </c>
      <c r="E1041" s="134" t="s">
        <v>2726</v>
      </c>
      <c r="F1041" s="1">
        <f t="shared" si="59"/>
        <v>672</v>
      </c>
      <c r="G1041" s="86">
        <v>42991</v>
      </c>
      <c r="H1041" s="87" t="s">
        <v>2698</v>
      </c>
      <c r="I1041" s="134"/>
      <c r="J1041" s="134" t="s">
        <v>15</v>
      </c>
      <c r="K1041" s="134" t="s">
        <v>16</v>
      </c>
      <c r="L1041" s="87"/>
      <c r="M1041" s="131" t="s">
        <v>2570</v>
      </c>
      <c r="N1041" s="107"/>
      <c r="P1041" s="87" t="str">
        <f>IF(COUNTIF(L1041:O1041,"=*")&gt;1,"Multiple", IF(L1041="P","Surface",IF(M1041="P", "Underground",IF(N1041="P", "Placer", IF(O1041="P", "Solution","")))))</f>
        <v>Underground</v>
      </c>
      <c r="Q1041" s="95" t="s">
        <v>11</v>
      </c>
      <c r="R1041" s="93" t="s">
        <v>2570</v>
      </c>
      <c r="S1041" s="33"/>
      <c r="T1041" s="12">
        <v>44.900486072699998</v>
      </c>
      <c r="U1041" s="13">
        <v>-107.04233143899999</v>
      </c>
      <c r="V1041" s="144">
        <v>57</v>
      </c>
      <c r="W1041" s="144">
        <v>85</v>
      </c>
      <c r="X1041" s="137">
        <v>24</v>
      </c>
      <c r="Y1041" s="138"/>
      <c r="Z1041" s="134" t="s">
        <v>15</v>
      </c>
      <c r="AA1041" s="87" t="s">
        <v>3205</v>
      </c>
      <c r="AB1041" s="134" t="s">
        <v>5</v>
      </c>
      <c r="AC1041" s="134" t="s">
        <v>6</v>
      </c>
      <c r="AD1041" s="124" t="s">
        <v>2701</v>
      </c>
      <c r="AE1041" s="125" t="s">
        <v>2702</v>
      </c>
      <c r="AF1041" s="6" t="s">
        <v>983</v>
      </c>
      <c r="AG1041" s="1">
        <v>30</v>
      </c>
      <c r="AH1041" s="6" t="s">
        <v>806</v>
      </c>
      <c r="AI1041" s="6" t="s">
        <v>836</v>
      </c>
      <c r="AJ1041" s="107"/>
      <c r="AO1041" s="88" t="s">
        <v>2528</v>
      </c>
      <c r="AQ1041" s="136"/>
      <c r="AR1041" s="107" t="s">
        <v>2570</v>
      </c>
      <c r="AS1041" s="6" t="s">
        <v>3070</v>
      </c>
      <c r="AT1041" s="6" t="s">
        <v>3071</v>
      </c>
      <c r="AU1041" s="76">
        <v>1903</v>
      </c>
      <c r="AV1041" s="76">
        <v>1903</v>
      </c>
      <c r="AW1041" s="76">
        <v>1920</v>
      </c>
      <c r="AX1041" s="76">
        <v>1920</v>
      </c>
      <c r="BA1041" s="76">
        <v>1920</v>
      </c>
      <c r="BE1041" s="184"/>
      <c r="BG1041" s="107"/>
      <c r="BJ1041" s="107"/>
      <c r="BN1041" s="6" t="s">
        <v>2313</v>
      </c>
      <c r="BO1041" s="131" t="s">
        <v>2785</v>
      </c>
      <c r="BR1041" s="15" t="s">
        <v>2038</v>
      </c>
      <c r="BU1041" s="76"/>
      <c r="BV1041" s="76"/>
      <c r="BW1041" s="76"/>
      <c r="BX1041" s="76"/>
      <c r="BY1041" s="76"/>
      <c r="BZ1041" s="76"/>
      <c r="CA1041" s="76" t="s">
        <v>830</v>
      </c>
      <c r="CB1041" s="107"/>
    </row>
    <row r="1042" spans="1:80" x14ac:dyDescent="0.25">
      <c r="A1042" s="96">
        <f t="shared" si="58"/>
        <v>1036</v>
      </c>
      <c r="B1042" s="134" t="s">
        <v>2039</v>
      </c>
      <c r="D1042" s="134" t="s">
        <v>2697</v>
      </c>
      <c r="E1042" s="134" t="s">
        <v>2726</v>
      </c>
      <c r="F1042" s="1">
        <f t="shared" si="59"/>
        <v>673</v>
      </c>
      <c r="G1042" s="86">
        <v>42991</v>
      </c>
      <c r="H1042" s="87" t="s">
        <v>2698</v>
      </c>
      <c r="I1042" s="134"/>
      <c r="J1042" s="134" t="s">
        <v>31</v>
      </c>
      <c r="K1042" s="134" t="s">
        <v>16</v>
      </c>
      <c r="L1042" s="131" t="s">
        <v>2570</v>
      </c>
      <c r="N1042" s="107"/>
      <c r="P1042" s="87" t="str">
        <f>IF(COUNTIF(L1042:O1042,"=*")&gt;1,"Multiple", IF(L1042="P","Surface",IF(M1042="P", "Underground",IF(N1042="P", "Placer", IF(O1042="P", "Solution","")))))</f>
        <v>Surface</v>
      </c>
      <c r="Q1042" s="95" t="s">
        <v>3181</v>
      </c>
      <c r="R1042" s="93" t="s">
        <v>2570</v>
      </c>
      <c r="S1042" s="33"/>
      <c r="T1042" s="12">
        <v>44.311961084899998</v>
      </c>
      <c r="U1042" s="13">
        <v>-105.559721229</v>
      </c>
      <c r="V1042" s="136">
        <v>50</v>
      </c>
      <c r="W1042" s="136">
        <v>72</v>
      </c>
      <c r="X1042" s="137">
        <v>18</v>
      </c>
      <c r="Y1042" s="138"/>
      <c r="Z1042" s="134" t="s">
        <v>30</v>
      </c>
      <c r="AA1042" s="87" t="s">
        <v>3206</v>
      </c>
      <c r="AB1042" s="134" t="s">
        <v>80</v>
      </c>
      <c r="AC1042" s="134"/>
      <c r="AD1042" s="124" t="s">
        <v>2701</v>
      </c>
      <c r="AE1042" s="125" t="s">
        <v>2702</v>
      </c>
      <c r="AF1042" s="6" t="s">
        <v>2040</v>
      </c>
      <c r="AG1042" s="1">
        <v>169</v>
      </c>
      <c r="AH1042" s="6" t="s">
        <v>806</v>
      </c>
      <c r="AI1042" s="6" t="s">
        <v>836</v>
      </c>
      <c r="AJ1042" s="107"/>
      <c r="AO1042" s="88" t="s">
        <v>2528</v>
      </c>
      <c r="AQ1042" s="136"/>
      <c r="AR1042" s="107" t="s">
        <v>2570</v>
      </c>
      <c r="AS1042" s="6" t="s">
        <v>2041</v>
      </c>
      <c r="AT1042" s="6" t="s">
        <v>2041</v>
      </c>
      <c r="BE1042" s="192"/>
      <c r="BG1042" s="107"/>
      <c r="BJ1042" s="107"/>
      <c r="BN1042" s="6" t="s">
        <v>2735</v>
      </c>
      <c r="BO1042" s="131"/>
      <c r="BR1042" s="15"/>
      <c r="BU1042" s="76"/>
      <c r="BV1042" s="76"/>
      <c r="BW1042" s="76"/>
      <c r="BX1042" s="76"/>
      <c r="BY1042" s="76"/>
      <c r="BZ1042" s="76"/>
      <c r="CA1042" s="76"/>
      <c r="CB1042" s="107"/>
    </row>
    <row r="1043" spans="1:80" s="2" customFormat="1" x14ac:dyDescent="0.25">
      <c r="A1043" s="96">
        <f t="shared" si="58"/>
        <v>1037</v>
      </c>
      <c r="B1043" s="135" t="s">
        <v>2039</v>
      </c>
      <c r="C1043" s="77" t="s">
        <v>2460</v>
      </c>
      <c r="D1043" s="92" t="s">
        <v>2575</v>
      </c>
      <c r="E1043" s="135"/>
      <c r="F1043" s="2">
        <v>673</v>
      </c>
      <c r="G1043" s="89">
        <v>42991</v>
      </c>
      <c r="H1043" s="79" t="s">
        <v>2698</v>
      </c>
      <c r="I1043" s="135"/>
      <c r="J1043" s="135" t="s">
        <v>31</v>
      </c>
      <c r="K1043" s="135" t="s">
        <v>16</v>
      </c>
      <c r="L1043" s="139"/>
      <c r="M1043" s="77"/>
      <c r="N1043" s="78"/>
      <c r="P1043" s="79" t="str">
        <f>IF(COUNTIF(L1043:O1043,"=*")&gt;1,"Multiple", IF(L1043="P","Surface",IF(M1043="P", "Underground",IF(N1043="P", "Placer", IF(O1043="P", "Solution","")))))</f>
        <v/>
      </c>
      <c r="Q1043" s="95" t="s">
        <v>2486</v>
      </c>
      <c r="R1043" s="90" t="s">
        <v>2570</v>
      </c>
      <c r="S1043" s="34"/>
      <c r="T1043" s="26">
        <v>44.311961084899998</v>
      </c>
      <c r="U1043" s="27">
        <v>-105.559721229</v>
      </c>
      <c r="V1043" s="141">
        <v>50</v>
      </c>
      <c r="W1043" s="141">
        <v>72</v>
      </c>
      <c r="X1043" s="142">
        <v>18</v>
      </c>
      <c r="Y1043" s="143"/>
      <c r="Z1043" s="135" t="s">
        <v>30</v>
      </c>
      <c r="AA1043" s="87" t="s">
        <v>3206</v>
      </c>
      <c r="AB1043" s="135" t="s">
        <v>80</v>
      </c>
      <c r="AC1043" s="135"/>
      <c r="AD1043" s="124" t="s">
        <v>2701</v>
      </c>
      <c r="AE1043" s="125" t="s">
        <v>2702</v>
      </c>
      <c r="AF1043" s="7" t="s">
        <v>2040</v>
      </c>
      <c r="AG1043" s="2">
        <v>169</v>
      </c>
      <c r="AH1043" s="6" t="s">
        <v>806</v>
      </c>
      <c r="AI1043" s="6" t="s">
        <v>836</v>
      </c>
      <c r="AJ1043" s="78"/>
      <c r="AO1043" s="91" t="s">
        <v>2528</v>
      </c>
      <c r="AQ1043" s="141"/>
      <c r="AR1043" s="107" t="s">
        <v>2570</v>
      </c>
      <c r="AS1043" s="7" t="s">
        <v>2041</v>
      </c>
      <c r="AT1043" s="7" t="s">
        <v>2041</v>
      </c>
      <c r="AU1043" s="77"/>
      <c r="AV1043" s="77"/>
      <c r="AW1043" s="77"/>
      <c r="AX1043" s="77"/>
      <c r="AY1043" s="77"/>
      <c r="AZ1043" s="77"/>
      <c r="BA1043" s="77"/>
      <c r="BE1043" s="193"/>
      <c r="BG1043" s="78"/>
      <c r="BJ1043" s="78"/>
      <c r="BN1043" s="7" t="s">
        <v>2735</v>
      </c>
      <c r="BO1043" s="139"/>
      <c r="BR1043" s="17"/>
      <c r="BU1043" s="77">
        <v>7970</v>
      </c>
      <c r="BV1043" s="77">
        <v>5.96</v>
      </c>
      <c r="BW1043" s="77">
        <v>31.7</v>
      </c>
      <c r="BX1043" s="77">
        <v>0.38</v>
      </c>
      <c r="BY1043" s="77">
        <v>30.05</v>
      </c>
      <c r="BZ1043" s="77">
        <v>45.91</v>
      </c>
      <c r="CA1043" s="77"/>
      <c r="CB1043" s="78"/>
    </row>
    <row r="1044" spans="1:80" x14ac:dyDescent="0.25">
      <c r="A1044" s="96">
        <f t="shared" si="58"/>
        <v>1038</v>
      </c>
      <c r="B1044" s="134" t="s">
        <v>2042</v>
      </c>
      <c r="D1044" s="134" t="s">
        <v>61</v>
      </c>
      <c r="E1044" s="134" t="s">
        <v>2726</v>
      </c>
      <c r="F1044" s="1">
        <f>F1042+1</f>
        <v>674</v>
      </c>
      <c r="G1044" s="86">
        <v>42991</v>
      </c>
      <c r="H1044" s="87" t="s">
        <v>2698</v>
      </c>
      <c r="I1044" s="134"/>
      <c r="J1044" s="134"/>
      <c r="K1044" s="134"/>
      <c r="L1044" s="87"/>
      <c r="M1044" s="131" t="s">
        <v>2570</v>
      </c>
      <c r="N1044" s="107"/>
      <c r="P1044" s="87" t="str">
        <f>IF(COUNTIF(L1044:O1044,"=*")&gt;1,"Multiple", IF(L1044="P","Surface",IF(M1044="P", "Underground",IF(N1044="P", "Placer", IF(O1044="P", "Solution","")))))</f>
        <v>Underground</v>
      </c>
      <c r="Q1044" s="95" t="s">
        <v>2765</v>
      </c>
      <c r="R1044" s="93" t="s">
        <v>2570</v>
      </c>
      <c r="S1044" s="33"/>
      <c r="T1044" s="12">
        <v>42.340816273500003</v>
      </c>
      <c r="U1044" s="13">
        <v>-107.51235076499999</v>
      </c>
      <c r="V1044" s="136">
        <v>27</v>
      </c>
      <c r="W1044" s="136">
        <v>89</v>
      </c>
      <c r="X1044" s="137">
        <v>6</v>
      </c>
      <c r="Y1044" s="138"/>
      <c r="Z1044" s="134" t="s">
        <v>63</v>
      </c>
      <c r="AA1044" s="87" t="s">
        <v>3206</v>
      </c>
      <c r="AB1044" s="134" t="s">
        <v>2767</v>
      </c>
      <c r="AC1044" s="134"/>
      <c r="AD1044" s="124" t="s">
        <v>2701</v>
      </c>
      <c r="AE1044" s="125" t="s">
        <v>2702</v>
      </c>
      <c r="AG1044" s="1">
        <v>16</v>
      </c>
      <c r="AH1044" s="18" t="s">
        <v>901</v>
      </c>
      <c r="AI1044" s="18" t="s">
        <v>846</v>
      </c>
      <c r="AJ1044" s="107"/>
      <c r="AO1044" s="88" t="s">
        <v>2528</v>
      </c>
      <c r="AQ1044" s="136"/>
      <c r="AR1044" s="107" t="s">
        <v>2856</v>
      </c>
      <c r="BE1044" s="192"/>
      <c r="BG1044" s="107"/>
      <c r="BJ1044" s="107"/>
      <c r="BN1044" s="6" t="s">
        <v>2043</v>
      </c>
      <c r="BO1044" s="131"/>
      <c r="BR1044" s="15"/>
      <c r="BU1044" s="76"/>
      <c r="BV1044" s="76"/>
      <c r="BW1044" s="76"/>
      <c r="BX1044" s="76"/>
      <c r="BY1044" s="76"/>
      <c r="BZ1044" s="76"/>
      <c r="CA1044" s="76"/>
      <c r="CB1044" s="107"/>
    </row>
    <row r="1045" spans="1:80" s="2" customFormat="1" x14ac:dyDescent="0.25">
      <c r="A1045" s="96">
        <f t="shared" si="58"/>
        <v>1039</v>
      </c>
      <c r="B1045" s="135" t="s">
        <v>2042</v>
      </c>
      <c r="C1045" s="77" t="s">
        <v>2460</v>
      </c>
      <c r="D1045" s="92" t="s">
        <v>2575</v>
      </c>
      <c r="E1045" s="135"/>
      <c r="F1045" s="2">
        <f>F1043+1</f>
        <v>674</v>
      </c>
      <c r="G1045" s="89">
        <v>42991</v>
      </c>
      <c r="H1045" s="79" t="s">
        <v>2698</v>
      </c>
      <c r="I1045" s="135"/>
      <c r="J1045" s="135"/>
      <c r="K1045" s="135"/>
      <c r="L1045" s="79"/>
      <c r="M1045" s="139"/>
      <c r="N1045" s="78"/>
      <c r="P1045" s="79" t="str">
        <f>IF(COUNTIF(L1045:O1045,"=*")&gt;1,"Multiple", IF(L1045="P","Surface",IF(M1045="P", "Underground",IF(N1045="P", "Placer", IF(O1045="P", "Solution","")))))</f>
        <v/>
      </c>
      <c r="Q1045" s="95" t="s">
        <v>2486</v>
      </c>
      <c r="R1045" s="90" t="s">
        <v>2570</v>
      </c>
      <c r="S1045" s="34"/>
      <c r="T1045" s="26">
        <v>42.340816273500003</v>
      </c>
      <c r="U1045" s="27">
        <v>-107.51235076499999</v>
      </c>
      <c r="V1045" s="141">
        <v>27</v>
      </c>
      <c r="W1045" s="141">
        <v>89</v>
      </c>
      <c r="X1045" s="142">
        <v>6</v>
      </c>
      <c r="Y1045" s="143"/>
      <c r="Z1045" s="135" t="s">
        <v>63</v>
      </c>
      <c r="AA1045" s="87" t="s">
        <v>3206</v>
      </c>
      <c r="AB1045" s="135" t="s">
        <v>1662</v>
      </c>
      <c r="AC1045" s="135"/>
      <c r="AD1045" s="124" t="s">
        <v>2701</v>
      </c>
      <c r="AE1045" s="125" t="s">
        <v>2702</v>
      </c>
      <c r="AF1045" s="7"/>
      <c r="AG1045" s="2">
        <v>16</v>
      </c>
      <c r="AH1045" s="18" t="s">
        <v>901</v>
      </c>
      <c r="AI1045" s="18" t="s">
        <v>846</v>
      </c>
      <c r="AJ1045" s="78"/>
      <c r="AO1045" s="91" t="s">
        <v>2528</v>
      </c>
      <c r="AQ1045" s="141"/>
      <c r="AR1045" s="107" t="s">
        <v>2856</v>
      </c>
      <c r="AS1045" s="7"/>
      <c r="AT1045" s="7"/>
      <c r="AU1045" s="77"/>
      <c r="AV1045" s="77"/>
      <c r="AW1045" s="77"/>
      <c r="AX1045" s="77"/>
      <c r="AY1045" s="77"/>
      <c r="AZ1045" s="77"/>
      <c r="BA1045" s="77"/>
      <c r="BE1045" s="193"/>
      <c r="BG1045" s="78"/>
      <c r="BJ1045" s="78"/>
      <c r="BN1045" s="7" t="s">
        <v>2043</v>
      </c>
      <c r="BO1045" s="139"/>
      <c r="BR1045" s="17"/>
      <c r="BU1045" s="77">
        <v>9023</v>
      </c>
      <c r="BV1045" s="77">
        <v>4.0999999999999996</v>
      </c>
      <c r="BW1045" s="77">
        <v>23.6</v>
      </c>
      <c r="BX1045" s="77">
        <v>0.28999999999999998</v>
      </c>
      <c r="BY1045" s="77">
        <v>44.3</v>
      </c>
      <c r="BZ1045" s="77">
        <v>28</v>
      </c>
      <c r="CA1045" s="77" t="s">
        <v>830</v>
      </c>
      <c r="CB1045" s="78"/>
    </row>
    <row r="1046" spans="1:80" x14ac:dyDescent="0.25">
      <c r="A1046" s="96">
        <f t="shared" si="58"/>
        <v>1040</v>
      </c>
      <c r="B1046" s="134" t="s">
        <v>636</v>
      </c>
      <c r="D1046" s="134" t="s">
        <v>2697</v>
      </c>
      <c r="E1046" s="134" t="s">
        <v>2726</v>
      </c>
      <c r="F1046" s="1">
        <f>F1044+1</f>
        <v>675</v>
      </c>
      <c r="G1046" s="86">
        <v>42991</v>
      </c>
      <c r="H1046" s="87" t="s">
        <v>2698</v>
      </c>
      <c r="I1046" s="134"/>
      <c r="J1046" s="134" t="s">
        <v>26</v>
      </c>
      <c r="K1046" s="134" t="s">
        <v>27</v>
      </c>
      <c r="L1046" s="131" t="s">
        <v>2570</v>
      </c>
      <c r="N1046" s="107"/>
      <c r="P1046" s="87" t="str">
        <f>IF(COUNTIF(L1046:O1046,"=*")&gt;1,"Multiple", IF(L1046="P","Surface",IF(M1046="P", "Underground",IF(N1046="P", "Placer", IF(O1046="P", "Solution","")))))</f>
        <v>Surface</v>
      </c>
      <c r="Q1046" s="95" t="s">
        <v>3181</v>
      </c>
      <c r="R1046" s="93" t="s">
        <v>2570</v>
      </c>
      <c r="S1046" s="33"/>
      <c r="T1046" s="12">
        <v>41.906150262399997</v>
      </c>
      <c r="U1046" s="13">
        <v>-106.529627082</v>
      </c>
      <c r="V1046" s="144">
        <v>22</v>
      </c>
      <c r="W1046" s="144">
        <v>81</v>
      </c>
      <c r="X1046" s="137">
        <v>4</v>
      </c>
      <c r="Y1046" s="138"/>
      <c r="Z1046" s="134" t="s">
        <v>8</v>
      </c>
      <c r="AA1046" s="87" t="s">
        <v>3205</v>
      </c>
      <c r="AB1046" s="134" t="s">
        <v>80</v>
      </c>
      <c r="AC1046" s="134" t="s">
        <v>7</v>
      </c>
      <c r="AD1046" s="124" t="s">
        <v>2701</v>
      </c>
      <c r="AE1046" s="125" t="s">
        <v>2702</v>
      </c>
      <c r="AF1046" s="6" t="s">
        <v>324</v>
      </c>
      <c r="AG1046" s="1">
        <v>35</v>
      </c>
      <c r="AH1046" s="6" t="s">
        <v>26</v>
      </c>
      <c r="AI1046" s="6" t="s">
        <v>1408</v>
      </c>
      <c r="AJ1046" s="107"/>
      <c r="AO1046" s="88" t="s">
        <v>2528</v>
      </c>
      <c r="AQ1046" s="136"/>
      <c r="AR1046" s="107" t="s">
        <v>2570</v>
      </c>
      <c r="BE1046" s="197"/>
      <c r="BG1046" s="107"/>
      <c r="BJ1046" s="107"/>
      <c r="BO1046" s="131" t="s">
        <v>3129</v>
      </c>
      <c r="BU1046" s="76"/>
      <c r="BV1046" s="76"/>
      <c r="BW1046" s="76"/>
      <c r="BX1046" s="76"/>
      <c r="BY1046" s="76"/>
      <c r="BZ1046" s="76"/>
      <c r="CA1046" s="220"/>
      <c r="CB1046" s="107"/>
    </row>
    <row r="1047" spans="1:80" s="2" customFormat="1" x14ac:dyDescent="0.25">
      <c r="A1047" s="96">
        <f t="shared" si="58"/>
        <v>1041</v>
      </c>
      <c r="B1047" s="135" t="s">
        <v>636</v>
      </c>
      <c r="C1047" s="77" t="s">
        <v>2460</v>
      </c>
      <c r="D1047" s="92" t="s">
        <v>2575</v>
      </c>
      <c r="E1047" s="135"/>
      <c r="F1047" s="2">
        <f>F1045+1</f>
        <v>675</v>
      </c>
      <c r="G1047" s="89">
        <v>42991</v>
      </c>
      <c r="H1047" s="79" t="s">
        <v>2698</v>
      </c>
      <c r="I1047" s="135"/>
      <c r="J1047" s="135" t="s">
        <v>26</v>
      </c>
      <c r="K1047" s="135" t="s">
        <v>27</v>
      </c>
      <c r="L1047" s="139"/>
      <c r="M1047" s="77"/>
      <c r="N1047" s="78"/>
      <c r="P1047" s="79" t="str">
        <f>IF(COUNTIF(L1047:O1047,"=*")&gt;1,"Multiple", IF(L1047="P","Surface",IF(M1047="P", "Underground",IF(N1047="P", "Placer", IF(O1047="P", "Solution","")))))</f>
        <v/>
      </c>
      <c r="Q1047" s="95" t="s">
        <v>2486</v>
      </c>
      <c r="R1047" s="90" t="s">
        <v>2570</v>
      </c>
      <c r="S1047" s="34"/>
      <c r="T1047" s="26">
        <v>41.906150262399997</v>
      </c>
      <c r="U1047" s="27">
        <v>-106.529627082</v>
      </c>
      <c r="V1047" s="145">
        <v>22</v>
      </c>
      <c r="W1047" s="145">
        <v>81</v>
      </c>
      <c r="X1047" s="142">
        <v>4</v>
      </c>
      <c r="Y1047" s="143"/>
      <c r="Z1047" s="135" t="s">
        <v>8</v>
      </c>
      <c r="AA1047" s="87" t="s">
        <v>3205</v>
      </c>
      <c r="AB1047" s="135" t="s">
        <v>80</v>
      </c>
      <c r="AC1047" s="135" t="s">
        <v>7</v>
      </c>
      <c r="AD1047" s="124" t="s">
        <v>2701</v>
      </c>
      <c r="AE1047" s="125" t="s">
        <v>2702</v>
      </c>
      <c r="AF1047" s="7" t="s">
        <v>324</v>
      </c>
      <c r="AG1047" s="2">
        <v>35</v>
      </c>
      <c r="AH1047" s="6" t="s">
        <v>26</v>
      </c>
      <c r="AI1047" s="6" t="s">
        <v>1408</v>
      </c>
      <c r="AJ1047" s="78"/>
      <c r="AO1047" s="91" t="s">
        <v>2528</v>
      </c>
      <c r="AQ1047" s="141"/>
      <c r="AR1047" s="107" t="s">
        <v>2570</v>
      </c>
      <c r="AS1047" s="7"/>
      <c r="AT1047" s="7"/>
      <c r="AU1047" s="77"/>
      <c r="AV1047" s="77"/>
      <c r="AW1047" s="77"/>
      <c r="AX1047" s="77"/>
      <c r="AY1047" s="77"/>
      <c r="AZ1047" s="77"/>
      <c r="BA1047" s="77"/>
      <c r="BE1047" s="199"/>
      <c r="BG1047" s="78"/>
      <c r="BJ1047" s="78"/>
      <c r="BN1047" s="7"/>
      <c r="BO1047" s="131" t="s">
        <v>3129</v>
      </c>
      <c r="BU1047" s="77">
        <v>11350</v>
      </c>
      <c r="BV1047" s="77">
        <v>5.4</v>
      </c>
      <c r="BW1047" s="77">
        <v>11.3</v>
      </c>
      <c r="BX1047" s="77">
        <v>0.4</v>
      </c>
      <c r="BY1047" s="77">
        <v>40.1</v>
      </c>
      <c r="BZ1047" s="77">
        <v>43.2</v>
      </c>
      <c r="CA1047" s="221" t="s">
        <v>844</v>
      </c>
      <c r="CB1047" s="78"/>
    </row>
    <row r="1048" spans="1:80" x14ac:dyDescent="0.25">
      <c r="A1048" s="96">
        <f t="shared" si="58"/>
        <v>1042</v>
      </c>
      <c r="B1048" s="134" t="s">
        <v>637</v>
      </c>
      <c r="D1048" s="134" t="s">
        <v>2697</v>
      </c>
      <c r="E1048" s="134" t="s">
        <v>2726</v>
      </c>
      <c r="F1048" s="1">
        <f>F1046+1</f>
        <v>676</v>
      </c>
      <c r="G1048" s="86">
        <v>42991</v>
      </c>
      <c r="H1048" s="87" t="s">
        <v>2698</v>
      </c>
      <c r="I1048" s="134"/>
      <c r="J1048" s="134" t="s">
        <v>51</v>
      </c>
      <c r="K1048" s="134" t="s">
        <v>14</v>
      </c>
      <c r="L1048" s="87"/>
      <c r="M1048" s="131" t="s">
        <v>2570</v>
      </c>
      <c r="N1048" s="107"/>
      <c r="P1048" s="87" t="str">
        <f>IF(COUNTIF(L1048:O1048,"=*")&gt;1,"Multiple", IF(L1048="P","Surface",IF(M1048="P", "Underground",IF(N1048="P", "Placer", IF(O1048="P", "Solution","")))))</f>
        <v>Underground</v>
      </c>
      <c r="Q1048" s="95" t="s">
        <v>11</v>
      </c>
      <c r="R1048" s="93" t="s">
        <v>2570</v>
      </c>
      <c r="S1048" s="33"/>
      <c r="T1048" s="12">
        <v>43.768277455899998</v>
      </c>
      <c r="U1048" s="13">
        <v>-108.26863127</v>
      </c>
      <c r="V1048" s="144">
        <v>44</v>
      </c>
      <c r="W1048" s="144">
        <v>95</v>
      </c>
      <c r="X1048" s="137">
        <v>21</v>
      </c>
      <c r="Y1048" s="138"/>
      <c r="Z1048" s="134" t="s">
        <v>92</v>
      </c>
      <c r="AA1048" s="87" t="s">
        <v>3206</v>
      </c>
      <c r="AB1048" s="134" t="s">
        <v>22</v>
      </c>
      <c r="AC1048" s="134" t="s">
        <v>7</v>
      </c>
      <c r="AD1048" s="124" t="s">
        <v>2701</v>
      </c>
      <c r="AE1048" s="125" t="s">
        <v>2702</v>
      </c>
      <c r="AF1048" s="6" t="s">
        <v>1696</v>
      </c>
      <c r="AH1048" s="6" t="s">
        <v>831</v>
      </c>
      <c r="AI1048" s="6" t="s">
        <v>846</v>
      </c>
      <c r="AJ1048" s="107"/>
      <c r="AO1048" s="88" t="s">
        <v>2528</v>
      </c>
      <c r="AQ1048" s="136"/>
      <c r="AR1048" s="107" t="s">
        <v>2570</v>
      </c>
      <c r="BE1048" s="184"/>
      <c r="BG1048" s="107"/>
      <c r="BJ1048" s="107"/>
      <c r="BN1048" s="6" t="s">
        <v>2044</v>
      </c>
      <c r="BO1048" s="131" t="s">
        <v>7</v>
      </c>
      <c r="BU1048" s="76"/>
      <c r="BV1048" s="76"/>
      <c r="BW1048" s="76"/>
      <c r="BX1048" s="76"/>
      <c r="BY1048" s="76"/>
      <c r="BZ1048" s="76"/>
      <c r="CA1048" s="76"/>
      <c r="CB1048" s="107"/>
    </row>
    <row r="1049" spans="1:80" x14ac:dyDescent="0.25">
      <c r="A1049" s="96">
        <f t="shared" si="58"/>
        <v>1043</v>
      </c>
      <c r="B1049" s="134" t="s">
        <v>638</v>
      </c>
      <c r="D1049" s="134" t="s">
        <v>2697</v>
      </c>
      <c r="E1049" s="134" t="s">
        <v>2726</v>
      </c>
      <c r="F1049" s="1">
        <f t="shared" si="59"/>
        <v>677</v>
      </c>
      <c r="G1049" s="86">
        <v>42991</v>
      </c>
      <c r="H1049" s="87" t="s">
        <v>2698</v>
      </c>
      <c r="I1049" s="134"/>
      <c r="J1049" s="134" t="s">
        <v>7</v>
      </c>
      <c r="K1049" s="134" t="s">
        <v>78</v>
      </c>
      <c r="L1049" s="87"/>
      <c r="M1049" s="131" t="s">
        <v>2570</v>
      </c>
      <c r="N1049" s="107"/>
      <c r="P1049" s="87" t="str">
        <f>IF(COUNTIF(L1049:O1049,"=*")&gt;1,"Multiple", IF(L1049="P","Surface",IF(M1049="P", "Underground",IF(N1049="P", "Placer", IF(O1049="P", "Solution","")))))</f>
        <v>Underground</v>
      </c>
      <c r="Q1049" s="95" t="s">
        <v>2768</v>
      </c>
      <c r="R1049" s="93" t="s">
        <v>2570</v>
      </c>
      <c r="S1049" s="33"/>
      <c r="T1049" s="12">
        <v>42.326510007099998</v>
      </c>
      <c r="U1049" s="13">
        <v>-107.51228505</v>
      </c>
      <c r="V1049" s="144">
        <v>27</v>
      </c>
      <c r="W1049" s="144">
        <v>89</v>
      </c>
      <c r="X1049" s="137">
        <v>7</v>
      </c>
      <c r="Y1049" s="138"/>
      <c r="Z1049" s="134" t="s">
        <v>8</v>
      </c>
      <c r="AA1049" s="87" t="s">
        <v>3205</v>
      </c>
      <c r="AB1049" s="134" t="s">
        <v>7</v>
      </c>
      <c r="AC1049" s="134" t="s">
        <v>7</v>
      </c>
      <c r="AD1049" s="124" t="s">
        <v>2701</v>
      </c>
      <c r="AE1049" s="125" t="s">
        <v>2702</v>
      </c>
      <c r="AH1049" s="6" t="s">
        <v>901</v>
      </c>
      <c r="AI1049" s="6" t="s">
        <v>846</v>
      </c>
      <c r="AJ1049" s="107"/>
      <c r="AO1049" s="88" t="s">
        <v>2528</v>
      </c>
      <c r="AQ1049" s="136"/>
      <c r="AR1049" s="107" t="s">
        <v>2570</v>
      </c>
      <c r="BE1049" s="184"/>
      <c r="BG1049" s="107"/>
      <c r="BJ1049" s="107"/>
      <c r="BN1049" s="6" t="s">
        <v>1658</v>
      </c>
      <c r="BO1049" s="131" t="s">
        <v>2773</v>
      </c>
      <c r="BU1049" s="76"/>
      <c r="BV1049" s="76"/>
      <c r="BW1049" s="76"/>
      <c r="BX1049" s="76"/>
      <c r="BY1049" s="76"/>
      <c r="BZ1049" s="76"/>
      <c r="CA1049" s="76"/>
      <c r="CB1049" s="107"/>
    </row>
    <row r="1050" spans="1:80" x14ac:dyDescent="0.25">
      <c r="A1050" s="96">
        <f t="shared" si="58"/>
        <v>1044</v>
      </c>
      <c r="B1050" s="134" t="s">
        <v>639</v>
      </c>
      <c r="D1050" s="134" t="s">
        <v>2697</v>
      </c>
      <c r="E1050" s="134" t="s">
        <v>2726</v>
      </c>
      <c r="F1050" s="1">
        <f t="shared" si="59"/>
        <v>678</v>
      </c>
      <c r="G1050" s="86">
        <v>42991</v>
      </c>
      <c r="H1050" s="87" t="s">
        <v>2698</v>
      </c>
      <c r="I1050" s="134"/>
      <c r="J1050" s="134" t="s">
        <v>231</v>
      </c>
      <c r="K1050" s="134" t="s">
        <v>16</v>
      </c>
      <c r="L1050" s="87"/>
      <c r="M1050" s="131" t="s">
        <v>2570</v>
      </c>
      <c r="N1050" s="107"/>
      <c r="P1050" s="87" t="str">
        <f>IF(COUNTIF(L1050:O1050,"=*")&gt;1,"Multiple", IF(L1050="P","Surface",IF(M1050="P", "Underground",IF(N1050="P", "Placer", IF(O1050="P", "Solution","")))))</f>
        <v>Underground</v>
      </c>
      <c r="Q1050" s="95" t="s">
        <v>2768</v>
      </c>
      <c r="R1050" s="93" t="s">
        <v>2570</v>
      </c>
      <c r="S1050" s="33"/>
      <c r="T1050" s="12">
        <v>42.790055673600001</v>
      </c>
      <c r="U1050" s="13">
        <v>-104.9676729</v>
      </c>
      <c r="V1050" s="144">
        <v>33</v>
      </c>
      <c r="W1050" s="144">
        <v>68</v>
      </c>
      <c r="X1050" s="137">
        <v>36</v>
      </c>
      <c r="Y1050" s="138"/>
      <c r="Z1050" s="134" t="s">
        <v>88</v>
      </c>
      <c r="AA1050" s="87" t="s">
        <v>3205</v>
      </c>
      <c r="AB1050" s="134" t="s">
        <v>5</v>
      </c>
      <c r="AC1050" s="134" t="s">
        <v>7</v>
      </c>
      <c r="AD1050" s="124" t="s">
        <v>2701</v>
      </c>
      <c r="AE1050" s="125" t="s">
        <v>2702</v>
      </c>
      <c r="AG1050" s="1">
        <v>6</v>
      </c>
      <c r="AH1050" s="6" t="s">
        <v>806</v>
      </c>
      <c r="AI1050" s="6" t="s">
        <v>836</v>
      </c>
      <c r="AJ1050" s="107"/>
      <c r="AO1050" s="88" t="s">
        <v>2528</v>
      </c>
      <c r="AQ1050" s="136"/>
      <c r="AR1050" s="107" t="s">
        <v>2570</v>
      </c>
      <c r="AS1050" s="6" t="s">
        <v>2045</v>
      </c>
      <c r="AT1050" s="6" t="s">
        <v>2045</v>
      </c>
      <c r="BE1050" s="184"/>
      <c r="BG1050" s="107"/>
      <c r="BJ1050" s="107"/>
      <c r="BO1050" s="131" t="s">
        <v>2785</v>
      </c>
      <c r="BU1050" s="76"/>
      <c r="BV1050" s="76"/>
      <c r="BW1050" s="76"/>
      <c r="BX1050" s="76"/>
      <c r="BY1050" s="76"/>
      <c r="BZ1050" s="76"/>
      <c r="CA1050" s="76"/>
      <c r="CB1050" s="107"/>
    </row>
    <row r="1051" spans="1:80" s="2" customFormat="1" x14ac:dyDescent="0.25">
      <c r="A1051" s="96">
        <f t="shared" si="58"/>
        <v>1045</v>
      </c>
      <c r="B1051" s="135" t="s">
        <v>639</v>
      </c>
      <c r="C1051" s="77" t="s">
        <v>2460</v>
      </c>
      <c r="D1051" s="92" t="s">
        <v>2575</v>
      </c>
      <c r="E1051" s="135"/>
      <c r="F1051" s="2">
        <v>678</v>
      </c>
      <c r="G1051" s="89">
        <v>42991</v>
      </c>
      <c r="H1051" s="79" t="s">
        <v>2698</v>
      </c>
      <c r="I1051" s="135"/>
      <c r="J1051" s="135" t="s">
        <v>231</v>
      </c>
      <c r="K1051" s="135" t="s">
        <v>16</v>
      </c>
      <c r="L1051" s="79"/>
      <c r="M1051" s="139"/>
      <c r="N1051" s="78"/>
      <c r="P1051" s="79" t="str">
        <f>IF(COUNTIF(L1051:O1051,"=*")&gt;1,"Multiple", IF(L1051="P","Surface",IF(M1051="P", "Underground",IF(N1051="P", "Placer", IF(O1051="P", "Solution","")))))</f>
        <v/>
      </c>
      <c r="Q1051" s="95" t="s">
        <v>2486</v>
      </c>
      <c r="R1051" s="90" t="s">
        <v>2570</v>
      </c>
      <c r="S1051" s="34"/>
      <c r="T1051" s="26">
        <v>42.790055673600001</v>
      </c>
      <c r="U1051" s="27">
        <v>-104.9676729</v>
      </c>
      <c r="V1051" s="145">
        <v>33</v>
      </c>
      <c r="W1051" s="145">
        <v>68</v>
      </c>
      <c r="X1051" s="142">
        <v>36</v>
      </c>
      <c r="Y1051" s="143"/>
      <c r="Z1051" s="135" t="s">
        <v>88</v>
      </c>
      <c r="AA1051" s="87" t="s">
        <v>3205</v>
      </c>
      <c r="AB1051" s="135" t="s">
        <v>5</v>
      </c>
      <c r="AC1051" s="135" t="s">
        <v>7</v>
      </c>
      <c r="AD1051" s="124" t="s">
        <v>2701</v>
      </c>
      <c r="AE1051" s="125" t="s">
        <v>2702</v>
      </c>
      <c r="AF1051" s="7"/>
      <c r="AG1051" s="2">
        <v>6</v>
      </c>
      <c r="AH1051" s="6" t="s">
        <v>806</v>
      </c>
      <c r="AI1051" s="6" t="s">
        <v>836</v>
      </c>
      <c r="AJ1051" s="78"/>
      <c r="AO1051" s="91" t="s">
        <v>2528</v>
      </c>
      <c r="AQ1051" s="141"/>
      <c r="AR1051" s="107" t="s">
        <v>2570</v>
      </c>
      <c r="AS1051" s="7" t="s">
        <v>2045</v>
      </c>
      <c r="AT1051" s="7" t="s">
        <v>2045</v>
      </c>
      <c r="AU1051" s="77"/>
      <c r="AV1051" s="77"/>
      <c r="AW1051" s="77"/>
      <c r="AX1051" s="77"/>
      <c r="AY1051" s="77"/>
      <c r="AZ1051" s="77"/>
      <c r="BA1051" s="77"/>
      <c r="BE1051" s="186"/>
      <c r="BG1051" s="78"/>
      <c r="BJ1051" s="78"/>
      <c r="BN1051" s="7"/>
      <c r="BO1051" s="139" t="s">
        <v>2785</v>
      </c>
      <c r="BU1051" s="77">
        <v>7927</v>
      </c>
      <c r="BV1051" s="77">
        <v>8.2899999999999991</v>
      </c>
      <c r="BW1051" s="77">
        <v>27.91</v>
      </c>
      <c r="BX1051" s="77">
        <v>0.89</v>
      </c>
      <c r="BY1051" s="77">
        <v>27.07</v>
      </c>
      <c r="BZ1051" s="77">
        <v>36.729999999999997</v>
      </c>
      <c r="CA1051" s="77" t="s">
        <v>830</v>
      </c>
      <c r="CB1051" s="78"/>
    </row>
    <row r="1052" spans="1:80" x14ac:dyDescent="0.25">
      <c r="A1052" s="96">
        <f t="shared" si="58"/>
        <v>1046</v>
      </c>
      <c r="B1052" s="134" t="s">
        <v>640</v>
      </c>
      <c r="D1052" s="134" t="s">
        <v>2697</v>
      </c>
      <c r="E1052" s="134" t="s">
        <v>2726</v>
      </c>
      <c r="F1052" s="1">
        <f>F1050+1</f>
        <v>679</v>
      </c>
      <c r="G1052" s="86">
        <v>42991</v>
      </c>
      <c r="H1052" s="87" t="s">
        <v>2698</v>
      </c>
      <c r="I1052" s="134" t="s">
        <v>692</v>
      </c>
      <c r="J1052" s="134" t="s">
        <v>62</v>
      </c>
      <c r="K1052" s="134" t="s">
        <v>16</v>
      </c>
      <c r="L1052" s="87"/>
      <c r="M1052" s="131" t="s">
        <v>2570</v>
      </c>
      <c r="N1052" s="107"/>
      <c r="P1052" s="87" t="str">
        <f>IF(COUNTIF(L1052:O1052,"=*")&gt;1,"Multiple", IF(L1052="P","Surface",IF(M1052="P", "Underground",IF(N1052="P", "Placer", IF(O1052="P", "Solution","")))))</f>
        <v>Underground</v>
      </c>
      <c r="Q1052" s="95" t="s">
        <v>2768</v>
      </c>
      <c r="R1052" s="93" t="s">
        <v>2570</v>
      </c>
      <c r="S1052" s="33"/>
      <c r="T1052" s="12">
        <v>42.799265109399997</v>
      </c>
      <c r="U1052" s="13">
        <v>-106.759399237</v>
      </c>
      <c r="V1052" s="144">
        <v>33</v>
      </c>
      <c r="W1052" s="144">
        <v>83</v>
      </c>
      <c r="X1052" s="137">
        <v>26</v>
      </c>
      <c r="Y1052" s="138"/>
      <c r="Z1052" s="134" t="s">
        <v>52</v>
      </c>
      <c r="AA1052" s="87" t="s">
        <v>3206</v>
      </c>
      <c r="AB1052" s="134" t="s">
        <v>7</v>
      </c>
      <c r="AC1052" s="134" t="s">
        <v>7</v>
      </c>
      <c r="AD1052" s="124" t="s">
        <v>2701</v>
      </c>
      <c r="AE1052" s="125" t="s">
        <v>2702</v>
      </c>
      <c r="AH1052" s="6" t="s">
        <v>901</v>
      </c>
      <c r="AI1052" s="6" t="s">
        <v>846</v>
      </c>
      <c r="AJ1052" s="107"/>
      <c r="AO1052" s="88" t="s">
        <v>2528</v>
      </c>
      <c r="AP1052" s="235"/>
      <c r="AQ1052" s="136"/>
      <c r="AR1052" s="107" t="s">
        <v>2570</v>
      </c>
      <c r="AS1052" s="6" t="s">
        <v>2046</v>
      </c>
      <c r="AT1052" s="6" t="s">
        <v>2046</v>
      </c>
      <c r="AU1052" s="76">
        <v>1939</v>
      </c>
      <c r="AV1052" s="76">
        <v>1940</v>
      </c>
      <c r="BA1052" s="76">
        <v>1940</v>
      </c>
      <c r="BE1052" s="184">
        <v>148</v>
      </c>
      <c r="BF1052" s="97"/>
      <c r="BG1052" s="107"/>
      <c r="BJ1052" s="107"/>
      <c r="BM1052" s="1" t="s">
        <v>2705</v>
      </c>
      <c r="BO1052" s="131" t="s">
        <v>7</v>
      </c>
      <c r="BU1052" s="207"/>
      <c r="BV1052" s="76"/>
      <c r="BW1052" s="76"/>
      <c r="BX1052" s="76"/>
      <c r="BY1052" s="76"/>
      <c r="BZ1052" s="76"/>
      <c r="CA1052" s="76"/>
      <c r="CB1052" s="107"/>
    </row>
    <row r="1053" spans="1:80" x14ac:dyDescent="0.25">
      <c r="A1053" s="96">
        <f t="shared" si="58"/>
        <v>1047</v>
      </c>
      <c r="B1053" s="134" t="s">
        <v>641</v>
      </c>
      <c r="D1053" s="134" t="s">
        <v>2697</v>
      </c>
      <c r="E1053" s="134" t="s">
        <v>2726</v>
      </c>
      <c r="F1053" s="1">
        <f t="shared" si="59"/>
        <v>680</v>
      </c>
      <c r="G1053" s="86">
        <v>42991</v>
      </c>
      <c r="H1053" s="87" t="s">
        <v>2698</v>
      </c>
      <c r="I1053" s="134"/>
      <c r="J1053" s="134" t="s">
        <v>26</v>
      </c>
      <c r="K1053" s="134" t="s">
        <v>27</v>
      </c>
      <c r="L1053" s="87"/>
      <c r="M1053" s="131" t="s">
        <v>2570</v>
      </c>
      <c r="N1053" s="107"/>
      <c r="P1053" s="87" t="str">
        <f>IF(COUNTIF(L1053:O1053,"=*")&gt;1,"Multiple", IF(L1053="P","Surface",IF(M1053="P", "Underground",IF(N1053="P", "Placer", IF(O1053="P", "Solution","")))))</f>
        <v>Underground</v>
      </c>
      <c r="Q1053" s="95" t="s">
        <v>11</v>
      </c>
      <c r="R1053" s="93" t="s">
        <v>2570</v>
      </c>
      <c r="S1053" s="33"/>
      <c r="T1053" s="12">
        <v>41.683574981500001</v>
      </c>
      <c r="U1053" s="13">
        <v>-106.15920798499999</v>
      </c>
      <c r="V1053" s="144">
        <v>20</v>
      </c>
      <c r="W1053" s="144">
        <v>78</v>
      </c>
      <c r="X1053" s="137">
        <v>28</v>
      </c>
      <c r="Y1053" s="138" t="s">
        <v>2049</v>
      </c>
      <c r="Z1053" s="134" t="s">
        <v>8</v>
      </c>
      <c r="AA1053" s="87" t="s">
        <v>3205</v>
      </c>
      <c r="AB1053" s="134" t="s">
        <v>22</v>
      </c>
      <c r="AC1053" s="134" t="s">
        <v>7</v>
      </c>
      <c r="AD1053" s="124" t="s">
        <v>2701</v>
      </c>
      <c r="AE1053" s="125" t="s">
        <v>2702</v>
      </c>
      <c r="AG1053" s="1">
        <v>1</v>
      </c>
      <c r="AH1053" s="6" t="s">
        <v>1822</v>
      </c>
      <c r="AI1053" s="6" t="s">
        <v>846</v>
      </c>
      <c r="AJ1053" s="107">
        <v>45</v>
      </c>
      <c r="AK1053" s="6">
        <v>30</v>
      </c>
      <c r="AO1053" s="88" t="s">
        <v>2528</v>
      </c>
      <c r="AQ1053" s="136"/>
      <c r="AR1053" s="107" t="s">
        <v>2570</v>
      </c>
      <c r="AS1053" s="6" t="s">
        <v>2047</v>
      </c>
      <c r="AT1053" s="6" t="s">
        <v>2047</v>
      </c>
      <c r="AU1053" s="76">
        <v>1924</v>
      </c>
      <c r="AV1053" s="76">
        <v>1924</v>
      </c>
      <c r="BA1053" s="76">
        <v>1924</v>
      </c>
      <c r="BE1053" s="184"/>
      <c r="BG1053" s="107"/>
      <c r="BJ1053" s="107"/>
      <c r="BO1053" s="131" t="s">
        <v>3154</v>
      </c>
      <c r="BR1053" s="15" t="s">
        <v>2048</v>
      </c>
      <c r="BU1053" s="76"/>
      <c r="BV1053" s="76"/>
      <c r="BW1053" s="76"/>
      <c r="BX1053" s="76"/>
      <c r="BY1053" s="76"/>
      <c r="BZ1053" s="76"/>
      <c r="CA1053" s="76"/>
      <c r="CB1053" s="107"/>
    </row>
    <row r="1054" spans="1:80" x14ac:dyDescent="0.25">
      <c r="A1054" s="96">
        <f t="shared" si="58"/>
        <v>1048</v>
      </c>
      <c r="B1054" s="134" t="s">
        <v>642</v>
      </c>
      <c r="D1054" s="134" t="s">
        <v>2697</v>
      </c>
      <c r="E1054" s="134" t="s">
        <v>2726</v>
      </c>
      <c r="F1054" s="1">
        <v>681</v>
      </c>
      <c r="G1054" s="86">
        <v>42991</v>
      </c>
      <c r="H1054" s="87" t="s">
        <v>2698</v>
      </c>
      <c r="I1054" s="134"/>
      <c r="J1054" s="134" t="s">
        <v>51</v>
      </c>
      <c r="K1054" s="134" t="s">
        <v>14</v>
      </c>
      <c r="L1054" s="76"/>
      <c r="M1054" s="131" t="s">
        <v>2570</v>
      </c>
      <c r="N1054" s="1"/>
      <c r="P1054" s="87" t="str">
        <f>IF(COUNTIF(L1054:O1054,"=*")&gt;1,"Multiple", IF(L1054="P","Surface",IF(M1054="P", "Underground",IF(N1054="P", "Placer", IF(O1054="P", "Solution","")))))</f>
        <v>Underground</v>
      </c>
      <c r="Q1054" s="95" t="s">
        <v>11</v>
      </c>
      <c r="R1054" s="93" t="s">
        <v>2570</v>
      </c>
      <c r="S1054" s="148"/>
      <c r="T1054" s="12">
        <v>43.777053324400001</v>
      </c>
      <c r="U1054" s="13">
        <v>-108.268100588</v>
      </c>
      <c r="V1054" s="144">
        <v>44</v>
      </c>
      <c r="W1054" s="144">
        <v>95</v>
      </c>
      <c r="X1054" s="137">
        <v>16</v>
      </c>
      <c r="Y1054" s="138"/>
      <c r="Z1054" s="134" t="s">
        <v>92</v>
      </c>
      <c r="AA1054" s="87" t="s">
        <v>3205</v>
      </c>
      <c r="AB1054" s="134" t="s">
        <v>22</v>
      </c>
      <c r="AC1054" s="134" t="s">
        <v>6</v>
      </c>
      <c r="AD1054" s="124" t="s">
        <v>2701</v>
      </c>
      <c r="AE1054" s="125" t="s">
        <v>2702</v>
      </c>
      <c r="AF1054" s="6" t="s">
        <v>51</v>
      </c>
      <c r="AG1054" s="1">
        <v>9</v>
      </c>
      <c r="AH1054" s="6" t="s">
        <v>1822</v>
      </c>
      <c r="AI1054" s="6" t="s">
        <v>846</v>
      </c>
      <c r="AJ1054" s="1"/>
      <c r="AO1054" s="88" t="s">
        <v>2528</v>
      </c>
      <c r="AQ1054" s="136"/>
      <c r="AR1054" s="107" t="s">
        <v>2570</v>
      </c>
      <c r="BE1054" s="184" t="s">
        <v>807</v>
      </c>
      <c r="BG1054" s="1"/>
      <c r="BJ1054" s="1"/>
      <c r="BO1054" s="131" t="s">
        <v>2785</v>
      </c>
      <c r="BU1054" s="76"/>
      <c r="BV1054" s="76"/>
      <c r="BW1054" s="76"/>
      <c r="BX1054" s="76"/>
      <c r="BY1054" s="76"/>
      <c r="BZ1054" s="76"/>
      <c r="CA1054" s="76"/>
      <c r="CB1054" s="1"/>
    </row>
    <row r="1055" spans="1:80" s="2" customFormat="1" ht="30" x14ac:dyDescent="0.25">
      <c r="A1055" s="96">
        <f t="shared" si="58"/>
        <v>1049</v>
      </c>
      <c r="B1055" s="135" t="s">
        <v>642</v>
      </c>
      <c r="C1055" s="77" t="s">
        <v>2460</v>
      </c>
      <c r="D1055" s="92" t="s">
        <v>2575</v>
      </c>
      <c r="E1055" s="135"/>
      <c r="F1055" s="2">
        <v>681</v>
      </c>
      <c r="G1055" s="89">
        <v>42991</v>
      </c>
      <c r="H1055" s="79" t="s">
        <v>2698</v>
      </c>
      <c r="I1055" s="135" t="s">
        <v>2052</v>
      </c>
      <c r="J1055" s="135" t="s">
        <v>51</v>
      </c>
      <c r="K1055" s="135" t="s">
        <v>14</v>
      </c>
      <c r="L1055" s="79"/>
      <c r="M1055" s="139"/>
      <c r="N1055" s="78"/>
      <c r="P1055" s="79" t="str">
        <f>IF(COUNTIF(L1055:O1055,"=*")&gt;1,"Multiple", IF(L1055="P","Surface",IF(M1055="P", "Underground",IF(N1055="P", "Placer", IF(O1055="P", "Solution","")))))</f>
        <v/>
      </c>
      <c r="Q1055" s="95" t="s">
        <v>2486</v>
      </c>
      <c r="R1055" s="90" t="s">
        <v>2570</v>
      </c>
      <c r="S1055" s="34"/>
      <c r="T1055" s="26">
        <v>43.777053324400001</v>
      </c>
      <c r="U1055" s="27">
        <v>-108.268100588</v>
      </c>
      <c r="V1055" s="145">
        <v>44</v>
      </c>
      <c r="W1055" s="145">
        <v>95</v>
      </c>
      <c r="X1055" s="142">
        <v>16</v>
      </c>
      <c r="Y1055" s="143"/>
      <c r="Z1055" s="135" t="s">
        <v>92</v>
      </c>
      <c r="AA1055" s="87" t="s">
        <v>3205</v>
      </c>
      <c r="AB1055" s="135" t="s">
        <v>22</v>
      </c>
      <c r="AC1055" s="135" t="s">
        <v>6</v>
      </c>
      <c r="AD1055" s="124" t="s">
        <v>2701</v>
      </c>
      <c r="AE1055" s="125" t="s">
        <v>2702</v>
      </c>
      <c r="AF1055" s="7" t="s">
        <v>51</v>
      </c>
      <c r="AG1055" s="2">
        <v>6</v>
      </c>
      <c r="AH1055" s="6" t="s">
        <v>1822</v>
      </c>
      <c r="AI1055" s="6" t="s">
        <v>846</v>
      </c>
      <c r="AJ1055" s="78"/>
      <c r="AO1055" s="91" t="s">
        <v>2528</v>
      </c>
      <c r="AQ1055" s="141"/>
      <c r="AR1055" s="107" t="s">
        <v>2570</v>
      </c>
      <c r="AS1055" s="7" t="s">
        <v>3072</v>
      </c>
      <c r="AT1055" s="7" t="s">
        <v>3073</v>
      </c>
      <c r="AU1055" s="77">
        <v>1932</v>
      </c>
      <c r="AV1055" s="77">
        <v>1937</v>
      </c>
      <c r="AW1055" s="77">
        <v>1938</v>
      </c>
      <c r="AX1055" s="77">
        <v>1941</v>
      </c>
      <c r="AY1055" s="77"/>
      <c r="AZ1055" s="77"/>
      <c r="BA1055" s="77">
        <v>1941</v>
      </c>
      <c r="BE1055" s="186" t="s">
        <v>807</v>
      </c>
      <c r="BG1055" s="78"/>
      <c r="BJ1055" s="78"/>
      <c r="BN1055" s="7" t="s">
        <v>1521</v>
      </c>
      <c r="BO1055" s="139" t="s">
        <v>2946</v>
      </c>
      <c r="BR1055" s="17" t="s">
        <v>2050</v>
      </c>
      <c r="BS1055" s="17" t="s">
        <v>2051</v>
      </c>
      <c r="BU1055" s="77">
        <v>10800</v>
      </c>
      <c r="BV1055" s="77">
        <v>3.7</v>
      </c>
      <c r="BW1055" s="77">
        <v>15.4</v>
      </c>
      <c r="BX1055" s="77">
        <v>0.6</v>
      </c>
      <c r="BY1055" s="77">
        <v>35.200000000000003</v>
      </c>
      <c r="BZ1055" s="77">
        <v>44.7</v>
      </c>
      <c r="CA1055" s="77" t="s">
        <v>2748</v>
      </c>
      <c r="CB1055" s="78"/>
    </row>
    <row r="1056" spans="1:80" x14ac:dyDescent="0.25">
      <c r="A1056" s="96">
        <f t="shared" si="58"/>
        <v>1050</v>
      </c>
      <c r="B1056" s="134" t="s">
        <v>643</v>
      </c>
      <c r="D1056" s="134" t="s">
        <v>2697</v>
      </c>
      <c r="E1056" s="134" t="s">
        <v>2726</v>
      </c>
      <c r="F1056" s="1">
        <f>F1054+1</f>
        <v>682</v>
      </c>
      <c r="G1056" s="86">
        <v>42991</v>
      </c>
      <c r="H1056" s="87" t="s">
        <v>2698</v>
      </c>
      <c r="I1056" s="134" t="s">
        <v>2053</v>
      </c>
      <c r="J1056" s="134" t="s">
        <v>56</v>
      </c>
      <c r="K1056" s="134" t="s">
        <v>57</v>
      </c>
      <c r="L1056" s="87"/>
      <c r="M1056" s="131" t="s">
        <v>2570</v>
      </c>
      <c r="N1056" s="107"/>
      <c r="P1056" s="87" t="str">
        <f>IF(COUNTIF(L1056:O1056,"=*")&gt;1,"Multiple", IF(L1056="P","Surface",IF(M1056="P", "Underground",IF(N1056="P", "Placer", IF(O1056="P", "Solution","")))))</f>
        <v>Underground</v>
      </c>
      <c r="Q1056" s="95" t="s">
        <v>11</v>
      </c>
      <c r="R1056" s="93" t="s">
        <v>2570</v>
      </c>
      <c r="S1056" s="33"/>
      <c r="T1056" s="12">
        <v>41.242516999999999</v>
      </c>
      <c r="U1056" s="13">
        <v>-110.704802</v>
      </c>
      <c r="V1056" s="144">
        <v>15</v>
      </c>
      <c r="W1056" s="144">
        <v>118</v>
      </c>
      <c r="X1056" s="137" t="s">
        <v>2055</v>
      </c>
      <c r="Y1056" s="138"/>
      <c r="Z1056" s="134" t="s">
        <v>55</v>
      </c>
      <c r="AA1056" s="87" t="s">
        <v>3205</v>
      </c>
      <c r="AB1056" s="134" t="s">
        <v>22</v>
      </c>
      <c r="AC1056" s="134" t="s">
        <v>7</v>
      </c>
      <c r="AD1056" s="124" t="s">
        <v>2701</v>
      </c>
      <c r="AE1056" s="125" t="s">
        <v>2702</v>
      </c>
      <c r="AF1056" s="6" t="s">
        <v>1127</v>
      </c>
      <c r="AH1056" s="6" t="s">
        <v>233</v>
      </c>
      <c r="AI1056" s="6" t="s">
        <v>846</v>
      </c>
      <c r="AJ1056" s="107"/>
      <c r="AO1056" s="88" t="s">
        <v>2528</v>
      </c>
      <c r="AQ1056" s="136"/>
      <c r="AR1056" s="107" t="s">
        <v>2570</v>
      </c>
      <c r="AS1056" s="6" t="s">
        <v>934</v>
      </c>
      <c r="AT1056" s="6" t="s">
        <v>934</v>
      </c>
      <c r="AU1056" s="76">
        <v>1901</v>
      </c>
      <c r="AV1056" s="76">
        <v>1903</v>
      </c>
      <c r="AW1056" s="76">
        <v>1927</v>
      </c>
      <c r="AX1056" s="76">
        <v>1938</v>
      </c>
      <c r="AY1056" s="76">
        <v>1939</v>
      </c>
      <c r="BA1056" s="76">
        <v>1939</v>
      </c>
      <c r="BE1056" s="184">
        <v>327785</v>
      </c>
      <c r="BF1056" s="97"/>
      <c r="BG1056" s="107"/>
      <c r="BJ1056" s="107"/>
      <c r="BM1056" s="1" t="s">
        <v>2705</v>
      </c>
      <c r="BO1056" s="131" t="s">
        <v>2787</v>
      </c>
      <c r="BR1056" s="15" t="s">
        <v>2054</v>
      </c>
      <c r="BU1056" s="76"/>
      <c r="BV1056" s="76"/>
      <c r="BW1056" s="76"/>
      <c r="BX1056" s="76"/>
      <c r="BY1056" s="76"/>
      <c r="BZ1056" s="76"/>
      <c r="CA1056" s="76"/>
      <c r="CB1056" s="107"/>
    </row>
    <row r="1057" spans="1:80" ht="30" x14ac:dyDescent="0.25">
      <c r="A1057" s="96">
        <f t="shared" si="58"/>
        <v>1051</v>
      </c>
      <c r="B1057" s="134" t="s">
        <v>644</v>
      </c>
      <c r="D1057" s="134" t="s">
        <v>2697</v>
      </c>
      <c r="E1057" s="134" t="s">
        <v>2726</v>
      </c>
      <c r="F1057" s="1">
        <f t="shared" ref="F1057:F1095" si="60">F1056+1</f>
        <v>683</v>
      </c>
      <c r="G1057" s="86">
        <v>42991</v>
      </c>
      <c r="H1057" s="87" t="s">
        <v>2698</v>
      </c>
      <c r="I1057" s="134" t="s">
        <v>167</v>
      </c>
      <c r="J1057" s="134" t="s">
        <v>167</v>
      </c>
      <c r="K1057" s="134" t="s">
        <v>14</v>
      </c>
      <c r="L1057" s="131" t="s">
        <v>2570</v>
      </c>
      <c r="N1057" s="107"/>
      <c r="P1057" s="87" t="str">
        <f>IF(COUNTIF(L1057:O1057,"=*")&gt;1,"Multiple", IF(L1057="P","Surface",IF(M1057="P", "Underground",IF(N1057="P", "Placer", IF(O1057="P", "Solution","")))))</f>
        <v>Surface</v>
      </c>
      <c r="Q1057" s="95" t="s">
        <v>3181</v>
      </c>
      <c r="R1057" s="93" t="s">
        <v>2570</v>
      </c>
      <c r="S1057" s="33"/>
      <c r="T1057" s="12">
        <v>43.926376616399999</v>
      </c>
      <c r="U1057" s="13">
        <v>-108.698579839</v>
      </c>
      <c r="V1057" s="144">
        <v>46</v>
      </c>
      <c r="W1057" s="144">
        <v>99</v>
      </c>
      <c r="X1057" s="137">
        <v>26</v>
      </c>
      <c r="Y1057" s="138"/>
      <c r="Z1057" s="134" t="s">
        <v>92</v>
      </c>
      <c r="AA1057" s="87" t="s">
        <v>3205</v>
      </c>
      <c r="AB1057" s="134" t="s">
        <v>80</v>
      </c>
      <c r="AC1057" s="134" t="s">
        <v>7</v>
      </c>
      <c r="AD1057" s="124" t="s">
        <v>2701</v>
      </c>
      <c r="AE1057" s="125" t="s">
        <v>2702</v>
      </c>
      <c r="AH1057" s="6" t="s">
        <v>2056</v>
      </c>
      <c r="AI1057" s="6" t="s">
        <v>836</v>
      </c>
      <c r="AJ1057" s="107"/>
      <c r="AO1057" s="88" t="s">
        <v>2528</v>
      </c>
      <c r="AQ1057" s="136"/>
      <c r="AR1057" s="107" t="s">
        <v>2570</v>
      </c>
      <c r="AS1057" s="167" t="s">
        <v>3074</v>
      </c>
      <c r="AT1057" s="167" t="s">
        <v>3075</v>
      </c>
      <c r="AU1057" s="76">
        <v>1932</v>
      </c>
      <c r="AV1057" s="76">
        <v>1933</v>
      </c>
      <c r="AW1057" s="76">
        <v>1936</v>
      </c>
      <c r="AX1057" s="76">
        <v>1938</v>
      </c>
      <c r="AY1057" s="76">
        <v>1939</v>
      </c>
      <c r="AZ1057" s="76">
        <v>1952</v>
      </c>
      <c r="BA1057" s="76">
        <v>1952</v>
      </c>
      <c r="BE1057" s="197"/>
      <c r="BG1057" s="107"/>
      <c r="BJ1057" s="107"/>
      <c r="BO1057" s="131" t="s">
        <v>2788</v>
      </c>
      <c r="BU1057" s="76"/>
      <c r="BV1057" s="76"/>
      <c r="BW1057" s="76"/>
      <c r="BX1057" s="76"/>
      <c r="BY1057" s="76"/>
      <c r="BZ1057" s="76"/>
      <c r="CA1057" s="76"/>
      <c r="CB1057" s="107"/>
    </row>
    <row r="1058" spans="1:80" x14ac:dyDescent="0.25">
      <c r="A1058" s="96">
        <f t="shared" si="58"/>
        <v>1052</v>
      </c>
      <c r="B1058" s="134" t="s">
        <v>645</v>
      </c>
      <c r="D1058" s="134" t="s">
        <v>2697</v>
      </c>
      <c r="E1058" s="134" t="s">
        <v>2726</v>
      </c>
      <c r="F1058" s="1">
        <f t="shared" si="60"/>
        <v>684</v>
      </c>
      <c r="G1058" s="86">
        <v>42991</v>
      </c>
      <c r="H1058" s="87" t="s">
        <v>2698</v>
      </c>
      <c r="I1058" s="134"/>
      <c r="J1058" s="134" t="s">
        <v>51</v>
      </c>
      <c r="K1058" s="134" t="s">
        <v>14</v>
      </c>
      <c r="L1058" s="87"/>
      <c r="M1058" s="131" t="s">
        <v>2570</v>
      </c>
      <c r="N1058" s="107"/>
      <c r="P1058" s="87" t="str">
        <f>IF(COUNTIF(L1058:O1058,"=*")&gt;1,"Multiple", IF(L1058="P","Surface",IF(M1058="P", "Underground",IF(N1058="P", "Placer", IF(O1058="P", "Solution","")))))</f>
        <v>Underground</v>
      </c>
      <c r="Q1058" s="95" t="s">
        <v>2768</v>
      </c>
      <c r="R1058" s="93" t="s">
        <v>2570</v>
      </c>
      <c r="S1058" s="33"/>
      <c r="T1058" s="12">
        <v>43.7963583696</v>
      </c>
      <c r="U1058" s="13">
        <v>-108.224179752</v>
      </c>
      <c r="V1058" s="144">
        <v>44</v>
      </c>
      <c r="W1058" s="144">
        <v>95</v>
      </c>
      <c r="X1058" s="137">
        <v>11</v>
      </c>
      <c r="Y1058" s="138"/>
      <c r="Z1058" s="134" t="s">
        <v>92</v>
      </c>
      <c r="AA1058" s="87" t="s">
        <v>3205</v>
      </c>
      <c r="AB1058" s="134" t="s">
        <v>5</v>
      </c>
      <c r="AC1058" s="134" t="s">
        <v>7</v>
      </c>
      <c r="AD1058" s="124" t="s">
        <v>2701</v>
      </c>
      <c r="AE1058" s="125" t="s">
        <v>2702</v>
      </c>
      <c r="AF1058" s="6" t="s">
        <v>51</v>
      </c>
      <c r="AG1058" s="1">
        <v>11</v>
      </c>
      <c r="AH1058" s="6" t="s">
        <v>1822</v>
      </c>
      <c r="AI1058" s="6" t="s">
        <v>846</v>
      </c>
      <c r="AJ1058" s="107"/>
      <c r="AO1058" s="88" t="s">
        <v>2528</v>
      </c>
      <c r="AQ1058" s="136"/>
      <c r="AR1058" s="107" t="s">
        <v>2570</v>
      </c>
      <c r="BE1058" s="184"/>
      <c r="BG1058" s="107"/>
      <c r="BJ1058" s="107"/>
      <c r="BO1058" s="131" t="s">
        <v>2714</v>
      </c>
      <c r="BU1058" s="76"/>
      <c r="BV1058" s="76"/>
      <c r="BW1058" s="76"/>
      <c r="BX1058" s="76"/>
      <c r="BY1058" s="76"/>
      <c r="BZ1058" s="76"/>
      <c r="CA1058" s="76" t="s">
        <v>999</v>
      </c>
      <c r="CB1058" s="107"/>
    </row>
    <row r="1059" spans="1:80" x14ac:dyDescent="0.25">
      <c r="A1059" s="96">
        <f t="shared" si="58"/>
        <v>1053</v>
      </c>
      <c r="B1059" s="134" t="s">
        <v>646</v>
      </c>
      <c r="D1059" s="134" t="s">
        <v>2697</v>
      </c>
      <c r="E1059" s="134" t="s">
        <v>2726</v>
      </c>
      <c r="F1059" s="1">
        <f t="shared" si="60"/>
        <v>685</v>
      </c>
      <c r="G1059" s="86">
        <v>42991</v>
      </c>
      <c r="H1059" s="87" t="s">
        <v>2698</v>
      </c>
      <c r="I1059" s="134" t="s">
        <v>2057</v>
      </c>
      <c r="J1059" s="134" t="s">
        <v>51</v>
      </c>
      <c r="K1059" s="134" t="s">
        <v>14</v>
      </c>
      <c r="L1059" s="87"/>
      <c r="M1059" s="131" t="s">
        <v>2570</v>
      </c>
      <c r="N1059" s="107"/>
      <c r="P1059" s="87" t="str">
        <f>IF(COUNTIF(L1059:O1059,"=*")&gt;1,"Multiple", IF(L1059="P","Surface",IF(M1059="P", "Underground",IF(N1059="P", "Placer", IF(O1059="P", "Solution","")))))</f>
        <v>Underground</v>
      </c>
      <c r="Q1059" s="95" t="s">
        <v>11</v>
      </c>
      <c r="R1059" s="93" t="s">
        <v>2570</v>
      </c>
      <c r="S1059" s="33"/>
      <c r="T1059" s="12">
        <v>43.7965948075</v>
      </c>
      <c r="U1059" s="13">
        <v>-108.26417226300001</v>
      </c>
      <c r="V1059" s="144">
        <v>44</v>
      </c>
      <c r="W1059" s="144">
        <v>95</v>
      </c>
      <c r="X1059" s="137">
        <v>9</v>
      </c>
      <c r="Y1059" s="138"/>
      <c r="Z1059" s="134" t="s">
        <v>92</v>
      </c>
      <c r="AA1059" s="87" t="s">
        <v>3206</v>
      </c>
      <c r="AB1059" s="134" t="s">
        <v>22</v>
      </c>
      <c r="AC1059" s="134" t="s">
        <v>7</v>
      </c>
      <c r="AD1059" s="124" t="s">
        <v>2701</v>
      </c>
      <c r="AE1059" s="125" t="s">
        <v>2702</v>
      </c>
      <c r="AF1059" s="6" t="s">
        <v>51</v>
      </c>
      <c r="AH1059" s="6" t="s">
        <v>1822</v>
      </c>
      <c r="AI1059" s="6" t="s">
        <v>846</v>
      </c>
      <c r="AJ1059" s="107"/>
      <c r="AO1059" s="88" t="s">
        <v>2528</v>
      </c>
      <c r="AQ1059" s="136"/>
      <c r="AR1059" s="107" t="s">
        <v>2570</v>
      </c>
      <c r="AS1059" s="169"/>
      <c r="AT1059" s="169"/>
      <c r="BE1059" s="184"/>
      <c r="BG1059" s="107"/>
      <c r="BJ1059" s="107"/>
      <c r="BN1059" s="169"/>
      <c r="BO1059" s="131" t="s">
        <v>7</v>
      </c>
      <c r="BU1059" s="76"/>
      <c r="BV1059" s="76"/>
      <c r="BW1059" s="76"/>
      <c r="BX1059" s="76"/>
      <c r="BY1059" s="76"/>
      <c r="BZ1059" s="76"/>
      <c r="CA1059" s="76"/>
      <c r="CB1059" s="107"/>
    </row>
    <row r="1060" spans="1:80" x14ac:dyDescent="0.25">
      <c r="A1060" s="96">
        <f t="shared" si="58"/>
        <v>1054</v>
      </c>
      <c r="B1060" s="134" t="s">
        <v>647</v>
      </c>
      <c r="D1060" s="134" t="s">
        <v>2697</v>
      </c>
      <c r="E1060" s="134" t="s">
        <v>2726</v>
      </c>
      <c r="F1060" s="1">
        <f t="shared" si="60"/>
        <v>686</v>
      </c>
      <c r="G1060" s="86">
        <v>42991</v>
      </c>
      <c r="H1060" s="87" t="s">
        <v>2698</v>
      </c>
      <c r="I1060" s="134" t="s">
        <v>2059</v>
      </c>
      <c r="J1060" s="134" t="s">
        <v>51</v>
      </c>
      <c r="K1060" s="134" t="s">
        <v>14</v>
      </c>
      <c r="L1060" s="87"/>
      <c r="M1060" s="131" t="s">
        <v>2570</v>
      </c>
      <c r="N1060" s="107"/>
      <c r="P1060" s="87" t="str">
        <f>IF(COUNTIF(L1060:O1060,"=*")&gt;1,"Multiple", IF(L1060="P","Surface",IF(M1060="P", "Underground",IF(N1060="P", "Placer", IF(O1060="P", "Solution","")))))</f>
        <v>Underground</v>
      </c>
      <c r="Q1060" s="95" t="s">
        <v>11</v>
      </c>
      <c r="R1060" s="93" t="s">
        <v>2570</v>
      </c>
      <c r="S1060" s="33"/>
      <c r="T1060" s="12">
        <v>43.796383687099997</v>
      </c>
      <c r="U1060" s="13">
        <v>-108.24438295100001</v>
      </c>
      <c r="V1060" s="144">
        <v>44</v>
      </c>
      <c r="W1060" s="144">
        <v>95</v>
      </c>
      <c r="X1060" s="137">
        <v>10</v>
      </c>
      <c r="Y1060" s="138"/>
      <c r="Z1060" s="134" t="s">
        <v>92</v>
      </c>
      <c r="AA1060" s="87" t="s">
        <v>3206</v>
      </c>
      <c r="AB1060" s="134" t="s">
        <v>22</v>
      </c>
      <c r="AC1060" s="134" t="s">
        <v>7</v>
      </c>
      <c r="AD1060" s="124" t="s">
        <v>2701</v>
      </c>
      <c r="AE1060" s="125" t="s">
        <v>2702</v>
      </c>
      <c r="AF1060" s="6" t="s">
        <v>51</v>
      </c>
      <c r="AH1060" s="6" t="s">
        <v>1822</v>
      </c>
      <c r="AI1060" s="6" t="s">
        <v>846</v>
      </c>
      <c r="AJ1060" s="107"/>
      <c r="AO1060" s="88" t="s">
        <v>2528</v>
      </c>
      <c r="AQ1060" s="136"/>
      <c r="AR1060" s="107" t="s">
        <v>2570</v>
      </c>
      <c r="AS1060" s="167" t="s">
        <v>3076</v>
      </c>
      <c r="AT1060" s="167" t="s">
        <v>3077</v>
      </c>
      <c r="BE1060" s="184"/>
      <c r="BG1060" s="107"/>
      <c r="BJ1060" s="107"/>
      <c r="BN1060" s="167"/>
      <c r="BO1060" s="131" t="s">
        <v>7</v>
      </c>
      <c r="BR1060" s="15" t="s">
        <v>2058</v>
      </c>
      <c r="BU1060" s="76"/>
      <c r="BV1060" s="76"/>
      <c r="BW1060" s="76"/>
      <c r="BX1060" s="76"/>
      <c r="BY1060" s="76"/>
      <c r="BZ1060" s="76"/>
      <c r="CA1060" s="76"/>
      <c r="CB1060" s="107"/>
    </row>
    <row r="1061" spans="1:80" s="2" customFormat="1" x14ac:dyDescent="0.25">
      <c r="A1061" s="96">
        <f t="shared" si="58"/>
        <v>1055</v>
      </c>
      <c r="B1061" s="135" t="s">
        <v>647</v>
      </c>
      <c r="C1061" s="77" t="s">
        <v>2460</v>
      </c>
      <c r="D1061" s="92" t="s">
        <v>2575</v>
      </c>
      <c r="E1061" s="135"/>
      <c r="F1061" s="2">
        <v>686</v>
      </c>
      <c r="G1061" s="89">
        <v>42991</v>
      </c>
      <c r="H1061" s="79" t="s">
        <v>2698</v>
      </c>
      <c r="I1061" s="135" t="s">
        <v>2059</v>
      </c>
      <c r="J1061" s="135" t="s">
        <v>51</v>
      </c>
      <c r="K1061" s="135" t="s">
        <v>14</v>
      </c>
      <c r="L1061" s="79"/>
      <c r="M1061" s="139"/>
      <c r="N1061" s="78"/>
      <c r="P1061" s="79" t="str">
        <f>IF(COUNTIF(L1061:O1061,"=*")&gt;1,"Multiple", IF(L1061="P","Surface",IF(M1061="P", "Underground",IF(N1061="P", "Placer", IF(O1061="P", "Solution","")))))</f>
        <v/>
      </c>
      <c r="Q1061" s="95" t="s">
        <v>2486</v>
      </c>
      <c r="R1061" s="90" t="s">
        <v>2570</v>
      </c>
      <c r="S1061" s="34"/>
      <c r="T1061" s="26">
        <v>43.796383687099997</v>
      </c>
      <c r="U1061" s="27">
        <v>-108.24438295100001</v>
      </c>
      <c r="V1061" s="145">
        <v>44</v>
      </c>
      <c r="W1061" s="145">
        <v>95</v>
      </c>
      <c r="X1061" s="142">
        <v>10</v>
      </c>
      <c r="Y1061" s="143"/>
      <c r="Z1061" s="135" t="s">
        <v>92</v>
      </c>
      <c r="AA1061" s="87" t="s">
        <v>3206</v>
      </c>
      <c r="AB1061" s="135" t="s">
        <v>22</v>
      </c>
      <c r="AC1061" s="135" t="s">
        <v>7</v>
      </c>
      <c r="AD1061" s="124" t="s">
        <v>2701</v>
      </c>
      <c r="AE1061" s="125" t="s">
        <v>2702</v>
      </c>
      <c r="AF1061" s="7" t="s">
        <v>51</v>
      </c>
      <c r="AH1061" s="6" t="s">
        <v>1822</v>
      </c>
      <c r="AI1061" s="6" t="s">
        <v>846</v>
      </c>
      <c r="AJ1061" s="78"/>
      <c r="AO1061" s="91" t="s">
        <v>2528</v>
      </c>
      <c r="AQ1061" s="141"/>
      <c r="AR1061" s="107" t="s">
        <v>2570</v>
      </c>
      <c r="AS1061" s="167" t="s">
        <v>3076</v>
      </c>
      <c r="AT1061" s="167" t="s">
        <v>3077</v>
      </c>
      <c r="AU1061" s="77"/>
      <c r="AV1061" s="77"/>
      <c r="AW1061" s="77"/>
      <c r="AX1061" s="77"/>
      <c r="AY1061" s="77"/>
      <c r="AZ1061" s="77"/>
      <c r="BA1061" s="77"/>
      <c r="BE1061" s="186"/>
      <c r="BG1061" s="78"/>
      <c r="BJ1061" s="78"/>
      <c r="BN1061" s="168"/>
      <c r="BO1061" s="139" t="s">
        <v>7</v>
      </c>
      <c r="BR1061" s="17" t="s">
        <v>2058</v>
      </c>
      <c r="BU1061" s="77">
        <v>10640</v>
      </c>
      <c r="BV1061" s="77">
        <v>8.6999999999999993</v>
      </c>
      <c r="BW1061" s="77">
        <v>13.3</v>
      </c>
      <c r="BX1061" s="77">
        <v>0.69</v>
      </c>
      <c r="BY1061" s="77">
        <v>32.9</v>
      </c>
      <c r="BZ1061" s="77">
        <v>45.1</v>
      </c>
      <c r="CA1061" s="77" t="s">
        <v>999</v>
      </c>
      <c r="CB1061" s="78"/>
    </row>
    <row r="1062" spans="1:80" ht="30" x14ac:dyDescent="0.25">
      <c r="A1062" s="96">
        <f t="shared" si="58"/>
        <v>1056</v>
      </c>
      <c r="B1062" s="134" t="s">
        <v>648</v>
      </c>
      <c r="D1062" s="134" t="s">
        <v>2697</v>
      </c>
      <c r="E1062" s="134" t="s">
        <v>2726</v>
      </c>
      <c r="F1062" s="1">
        <f>F1060+1</f>
        <v>687</v>
      </c>
      <c r="G1062" s="86">
        <v>42991</v>
      </c>
      <c r="H1062" s="87" t="s">
        <v>2698</v>
      </c>
      <c r="I1062" s="134" t="s">
        <v>2062</v>
      </c>
      <c r="J1062" s="134" t="s">
        <v>51</v>
      </c>
      <c r="K1062" s="134" t="s">
        <v>14</v>
      </c>
      <c r="L1062" s="87"/>
      <c r="M1062" s="131" t="s">
        <v>2570</v>
      </c>
      <c r="N1062" s="107"/>
      <c r="P1062" s="87" t="str">
        <f>IF(COUNTIF(L1062:O1062,"=*")&gt;1,"Multiple", IF(L1062="P","Surface",IF(M1062="P", "Underground",IF(N1062="P", "Placer", IF(O1062="P", "Solution","")))))</f>
        <v>Underground</v>
      </c>
      <c r="Q1062" s="95" t="s">
        <v>11</v>
      </c>
      <c r="R1062" s="93" t="s">
        <v>2570</v>
      </c>
      <c r="S1062" s="33"/>
      <c r="T1062" s="12">
        <v>43.796711405000003</v>
      </c>
      <c r="U1062" s="13">
        <v>-108.284468789</v>
      </c>
      <c r="V1062" s="144">
        <v>44</v>
      </c>
      <c r="W1062" s="144">
        <v>95</v>
      </c>
      <c r="X1062" s="137">
        <v>8</v>
      </c>
      <c r="Y1062" s="138"/>
      <c r="Z1062" s="134" t="s">
        <v>92</v>
      </c>
      <c r="AA1062" s="87" t="s">
        <v>3206</v>
      </c>
      <c r="AB1062" s="134" t="s">
        <v>22</v>
      </c>
      <c r="AC1062" s="134" t="s">
        <v>7</v>
      </c>
      <c r="AD1062" s="124" t="s">
        <v>2701</v>
      </c>
      <c r="AE1062" s="125" t="s">
        <v>2702</v>
      </c>
      <c r="AF1062" s="6" t="s">
        <v>2061</v>
      </c>
      <c r="AH1062" s="6" t="s">
        <v>1822</v>
      </c>
      <c r="AI1062" s="6" t="s">
        <v>846</v>
      </c>
      <c r="AJ1062" s="107"/>
      <c r="AO1062" s="88" t="s">
        <v>2528</v>
      </c>
      <c r="AQ1062" s="136"/>
      <c r="AR1062" s="107" t="s">
        <v>2570</v>
      </c>
      <c r="AS1062" s="167"/>
      <c r="AT1062" s="167"/>
      <c r="BE1062" s="184"/>
      <c r="BG1062" s="107"/>
      <c r="BJ1062" s="107"/>
      <c r="BN1062" s="167"/>
      <c r="BO1062" s="131" t="s">
        <v>7</v>
      </c>
      <c r="BR1062" s="15" t="s">
        <v>2060</v>
      </c>
      <c r="BU1062" s="76"/>
      <c r="BV1062" s="76"/>
      <c r="BW1062" s="76"/>
      <c r="BX1062" s="76"/>
      <c r="BY1062" s="76"/>
      <c r="BZ1062" s="76"/>
      <c r="CA1062" s="76"/>
      <c r="CB1062" s="107"/>
    </row>
    <row r="1063" spans="1:80" ht="30" x14ac:dyDescent="0.25">
      <c r="A1063" s="96">
        <f t="shared" si="58"/>
        <v>1057</v>
      </c>
      <c r="B1063" s="134" t="s">
        <v>649</v>
      </c>
      <c r="D1063" s="134" t="s">
        <v>2697</v>
      </c>
      <c r="E1063" s="134" t="s">
        <v>2726</v>
      </c>
      <c r="F1063" s="1">
        <f t="shared" si="60"/>
        <v>688</v>
      </c>
      <c r="G1063" s="86">
        <v>42991</v>
      </c>
      <c r="H1063" s="87" t="s">
        <v>2698</v>
      </c>
      <c r="I1063" s="134" t="s">
        <v>2063</v>
      </c>
      <c r="J1063" s="134" t="s">
        <v>51</v>
      </c>
      <c r="K1063" s="134" t="s">
        <v>14</v>
      </c>
      <c r="L1063" s="87"/>
      <c r="M1063" s="131" t="s">
        <v>2570</v>
      </c>
      <c r="N1063" s="107"/>
      <c r="P1063" s="87" t="str">
        <f>IF(COUNTIF(L1063:O1063,"=*")&gt;1,"Multiple", IF(L1063="P","Surface",IF(M1063="P", "Underground",IF(N1063="P", "Placer", IF(O1063="P", "Solution","")))))</f>
        <v>Underground</v>
      </c>
      <c r="Q1063" s="95" t="s">
        <v>2768</v>
      </c>
      <c r="R1063" s="93" t="s">
        <v>2570</v>
      </c>
      <c r="S1063" s="33"/>
      <c r="T1063" s="12">
        <v>43.796711405000003</v>
      </c>
      <c r="U1063" s="13">
        <v>-108.284468789</v>
      </c>
      <c r="V1063" s="144">
        <v>44</v>
      </c>
      <c r="W1063" s="144">
        <v>95</v>
      </c>
      <c r="X1063" s="137">
        <v>8</v>
      </c>
      <c r="Y1063" s="138"/>
      <c r="Z1063" s="134" t="s">
        <v>92</v>
      </c>
      <c r="AA1063" s="87" t="s">
        <v>3206</v>
      </c>
      <c r="AB1063" s="134" t="s">
        <v>22</v>
      </c>
      <c r="AC1063" s="134" t="s">
        <v>7</v>
      </c>
      <c r="AD1063" s="124" t="s">
        <v>2701</v>
      </c>
      <c r="AE1063" s="125" t="s">
        <v>2702</v>
      </c>
      <c r="AF1063" s="6" t="s">
        <v>2065</v>
      </c>
      <c r="AH1063" s="6" t="s">
        <v>1822</v>
      </c>
      <c r="AI1063" s="6" t="s">
        <v>846</v>
      </c>
      <c r="AJ1063" s="107"/>
      <c r="AO1063" s="88" t="s">
        <v>2528</v>
      </c>
      <c r="AQ1063" s="136"/>
      <c r="AR1063" s="107" t="s">
        <v>2570</v>
      </c>
      <c r="AS1063" s="167"/>
      <c r="AT1063" s="167"/>
      <c r="BE1063" s="184"/>
      <c r="BG1063" s="107"/>
      <c r="BJ1063" s="107"/>
      <c r="BN1063" s="167" t="s">
        <v>2064</v>
      </c>
      <c r="BO1063" s="131" t="s">
        <v>7</v>
      </c>
      <c r="BU1063" s="76"/>
      <c r="BV1063" s="76"/>
      <c r="BW1063" s="76"/>
      <c r="BX1063" s="76"/>
      <c r="BY1063" s="76"/>
      <c r="BZ1063" s="76"/>
      <c r="CA1063" s="220" t="s">
        <v>838</v>
      </c>
      <c r="CB1063" s="107"/>
    </row>
    <row r="1064" spans="1:80" x14ac:dyDescent="0.25">
      <c r="A1064" s="96">
        <f t="shared" si="58"/>
        <v>1058</v>
      </c>
      <c r="B1064" s="134" t="s">
        <v>650</v>
      </c>
      <c r="D1064" s="134" t="s">
        <v>2697</v>
      </c>
      <c r="E1064" s="134" t="s">
        <v>2726</v>
      </c>
      <c r="F1064" s="1">
        <f t="shared" si="60"/>
        <v>689</v>
      </c>
      <c r="G1064" s="86">
        <v>42991</v>
      </c>
      <c r="H1064" s="87" t="s">
        <v>2698</v>
      </c>
      <c r="I1064" s="134"/>
      <c r="J1064" s="134" t="s">
        <v>51</v>
      </c>
      <c r="K1064" s="134" t="s">
        <v>14</v>
      </c>
      <c r="L1064" s="87"/>
      <c r="M1064" s="131" t="s">
        <v>2570</v>
      </c>
      <c r="N1064" s="107"/>
      <c r="P1064" s="87" t="str">
        <f>IF(COUNTIF(L1064:O1064,"=*")&gt;1,"Multiple", IF(L1064="P","Surface",IF(M1064="P", "Underground",IF(N1064="P", "Placer", IF(O1064="P", "Solution","")))))</f>
        <v>Underground</v>
      </c>
      <c r="Q1064" s="95" t="s">
        <v>11</v>
      </c>
      <c r="R1064" s="93" t="s">
        <v>2570</v>
      </c>
      <c r="S1064" s="33"/>
      <c r="T1064" s="12">
        <v>43.796711405000003</v>
      </c>
      <c r="U1064" s="13">
        <v>-108.284468789</v>
      </c>
      <c r="V1064" s="144">
        <v>44</v>
      </c>
      <c r="W1064" s="144">
        <v>95</v>
      </c>
      <c r="X1064" s="137">
        <v>8</v>
      </c>
      <c r="Y1064" s="138"/>
      <c r="Z1064" s="134" t="s">
        <v>92</v>
      </c>
      <c r="AA1064" s="87" t="s">
        <v>3206</v>
      </c>
      <c r="AB1064" s="134" t="s">
        <v>22</v>
      </c>
      <c r="AC1064" s="134" t="s">
        <v>7</v>
      </c>
      <c r="AD1064" s="124" t="s">
        <v>2701</v>
      </c>
      <c r="AE1064" s="125" t="s">
        <v>2702</v>
      </c>
      <c r="AF1064" s="167" t="s">
        <v>2066</v>
      </c>
      <c r="AH1064" s="6" t="s">
        <v>1822</v>
      </c>
      <c r="AI1064" s="6" t="s">
        <v>846</v>
      </c>
      <c r="AJ1064" s="107"/>
      <c r="AO1064" s="88" t="s">
        <v>2528</v>
      </c>
      <c r="AQ1064" s="136"/>
      <c r="AR1064" s="107" t="s">
        <v>2570</v>
      </c>
      <c r="AS1064" s="6" t="s">
        <v>807</v>
      </c>
      <c r="AT1064" s="6" t="s">
        <v>807</v>
      </c>
      <c r="BE1064" s="184"/>
      <c r="BG1064" s="107"/>
      <c r="BJ1064" s="107"/>
      <c r="BN1064" s="167"/>
      <c r="BO1064" s="131" t="s">
        <v>7</v>
      </c>
      <c r="BU1064" s="76"/>
      <c r="BV1064" s="76"/>
      <c r="BW1064" s="76"/>
      <c r="BX1064" s="76"/>
      <c r="BY1064" s="76"/>
      <c r="BZ1064" s="76"/>
      <c r="CA1064" s="220" t="s">
        <v>838</v>
      </c>
      <c r="CB1064" s="107"/>
    </row>
    <row r="1065" spans="1:80" x14ac:dyDescent="0.25">
      <c r="A1065" s="96">
        <f t="shared" si="58"/>
        <v>1059</v>
      </c>
      <c r="B1065" s="134" t="s">
        <v>651</v>
      </c>
      <c r="D1065" s="134" t="s">
        <v>2697</v>
      </c>
      <c r="E1065" s="134" t="s">
        <v>2726</v>
      </c>
      <c r="F1065" s="1">
        <v>690</v>
      </c>
      <c r="G1065" s="86">
        <v>42991</v>
      </c>
      <c r="H1065" s="87" t="s">
        <v>2698</v>
      </c>
      <c r="I1065" s="134"/>
      <c r="J1065" s="134" t="s">
        <v>59</v>
      </c>
      <c r="K1065" s="134" t="s">
        <v>57</v>
      </c>
      <c r="L1065" s="87"/>
      <c r="M1065" s="131" t="s">
        <v>2570</v>
      </c>
      <c r="N1065" s="107"/>
      <c r="P1065" s="87" t="str">
        <f>IF(COUNTIF(L1065:O1065,"=*")&gt;1,"Multiple", IF(L1065="P","Surface",IF(M1065="P", "Underground",IF(N1065="P", "Placer", IF(O1065="P", "Solution","")))))</f>
        <v>Underground</v>
      </c>
      <c r="Q1065" s="95" t="s">
        <v>11</v>
      </c>
      <c r="R1065" s="93" t="s">
        <v>2570</v>
      </c>
      <c r="S1065" s="33"/>
      <c r="T1065" s="12">
        <v>41.746082314900001</v>
      </c>
      <c r="U1065" s="13">
        <v>-110.516608894</v>
      </c>
      <c r="V1065" s="144">
        <v>20</v>
      </c>
      <c r="W1065" s="144">
        <v>116</v>
      </c>
      <c r="X1065" s="137">
        <v>3</v>
      </c>
      <c r="Y1065" s="138"/>
      <c r="Z1065" s="134" t="s">
        <v>84</v>
      </c>
      <c r="AA1065" s="87" t="s">
        <v>3205</v>
      </c>
      <c r="AB1065" s="134" t="s">
        <v>22</v>
      </c>
      <c r="AC1065" s="134" t="s">
        <v>7</v>
      </c>
      <c r="AD1065" s="124" t="s">
        <v>2701</v>
      </c>
      <c r="AE1065" s="125" t="s">
        <v>2702</v>
      </c>
      <c r="AF1065" s="6" t="s">
        <v>1127</v>
      </c>
      <c r="AG1065" s="1">
        <v>4.4000000000000004</v>
      </c>
      <c r="AH1065" s="6" t="s">
        <v>233</v>
      </c>
      <c r="AI1065" s="6" t="s">
        <v>846</v>
      </c>
      <c r="AJ1065" s="107"/>
      <c r="AO1065" s="88" t="s">
        <v>2528</v>
      </c>
      <c r="AQ1065" s="136"/>
      <c r="AR1065" s="107" t="s">
        <v>2570</v>
      </c>
      <c r="AS1065" s="6" t="s">
        <v>2068</v>
      </c>
      <c r="AT1065" s="6" t="s">
        <v>2068</v>
      </c>
      <c r="BG1065" s="107"/>
      <c r="BJ1065" s="107"/>
      <c r="BO1065" s="131" t="s">
        <v>3147</v>
      </c>
      <c r="BR1065" s="15" t="s">
        <v>2067</v>
      </c>
      <c r="BU1065" s="76"/>
      <c r="BV1065" s="76"/>
      <c r="BW1065" s="76"/>
      <c r="BX1065" s="76"/>
      <c r="BY1065" s="76"/>
      <c r="BZ1065" s="76"/>
      <c r="CA1065" s="76"/>
      <c r="CB1065" s="107"/>
    </row>
    <row r="1066" spans="1:80" x14ac:dyDescent="0.25">
      <c r="A1066" s="96">
        <f t="shared" si="58"/>
        <v>1060</v>
      </c>
      <c r="B1066" s="134" t="s">
        <v>652</v>
      </c>
      <c r="D1066" s="134" t="s">
        <v>2697</v>
      </c>
      <c r="E1066" s="134" t="s">
        <v>2726</v>
      </c>
      <c r="F1066" s="1">
        <f t="shared" si="60"/>
        <v>691</v>
      </c>
      <c r="G1066" s="86">
        <v>42991</v>
      </c>
      <c r="H1066" s="87" t="s">
        <v>2698</v>
      </c>
      <c r="I1066" s="134" t="s">
        <v>2069</v>
      </c>
      <c r="J1066" s="134" t="s">
        <v>15</v>
      </c>
      <c r="K1066" s="134" t="s">
        <v>16</v>
      </c>
      <c r="L1066" s="87"/>
      <c r="M1066" s="131" t="s">
        <v>2570</v>
      </c>
      <c r="N1066" s="107"/>
      <c r="P1066" s="87" t="str">
        <f>IF(COUNTIF(L1066:O1066,"=*")&gt;1,"Multiple", IF(L1066="P","Surface",IF(M1066="P", "Underground",IF(N1066="P", "Placer", IF(O1066="P", "Solution","")))))</f>
        <v>Underground</v>
      </c>
      <c r="Q1066" s="95" t="s">
        <v>11</v>
      </c>
      <c r="R1066" s="93" t="s">
        <v>2570</v>
      </c>
      <c r="S1066" s="33"/>
      <c r="T1066" s="12">
        <v>44.871489394400001</v>
      </c>
      <c r="U1066" s="13">
        <v>-106.976416434</v>
      </c>
      <c r="V1066" s="144">
        <v>57</v>
      </c>
      <c r="W1066" s="144">
        <v>84</v>
      </c>
      <c r="X1066" s="137">
        <v>34</v>
      </c>
      <c r="Y1066" s="138"/>
      <c r="Z1066" s="134" t="s">
        <v>15</v>
      </c>
      <c r="AA1066" s="87" t="s">
        <v>3206</v>
      </c>
      <c r="AB1066" s="134" t="s">
        <v>22</v>
      </c>
      <c r="AC1066" s="134" t="s">
        <v>7</v>
      </c>
      <c r="AD1066" s="124" t="s">
        <v>2701</v>
      </c>
      <c r="AE1066" s="125" t="s">
        <v>2702</v>
      </c>
      <c r="AF1066" s="6" t="s">
        <v>807</v>
      </c>
      <c r="AH1066" s="6" t="s">
        <v>806</v>
      </c>
      <c r="AI1066" s="6" t="s">
        <v>836</v>
      </c>
      <c r="AJ1066" s="107"/>
      <c r="AO1066" s="88" t="s">
        <v>2528</v>
      </c>
      <c r="AQ1066" s="136"/>
      <c r="AR1066" s="107" t="s">
        <v>2570</v>
      </c>
      <c r="BG1066" s="107"/>
      <c r="BJ1066" s="107"/>
      <c r="BO1066" s="131" t="s">
        <v>7</v>
      </c>
      <c r="BU1066" s="76"/>
      <c r="BV1066" s="76"/>
      <c r="BW1066" s="76"/>
      <c r="BX1066" s="76"/>
      <c r="BY1066" s="76"/>
      <c r="BZ1066" s="76"/>
      <c r="CA1066" s="76"/>
      <c r="CB1066" s="107"/>
    </row>
    <row r="1067" spans="1:80" x14ac:dyDescent="0.25">
      <c r="A1067" s="96">
        <f t="shared" si="58"/>
        <v>1061</v>
      </c>
      <c r="B1067" s="134" t="s">
        <v>653</v>
      </c>
      <c r="D1067" s="134" t="s">
        <v>2697</v>
      </c>
      <c r="E1067" s="134" t="s">
        <v>2726</v>
      </c>
      <c r="F1067" s="1">
        <f t="shared" si="60"/>
        <v>692</v>
      </c>
      <c r="G1067" s="86">
        <v>42991</v>
      </c>
      <c r="H1067" s="87" t="s">
        <v>2698</v>
      </c>
      <c r="I1067" s="134" t="s">
        <v>372</v>
      </c>
      <c r="J1067" s="134" t="s">
        <v>26</v>
      </c>
      <c r="K1067" s="134" t="s">
        <v>27</v>
      </c>
      <c r="L1067" s="87"/>
      <c r="M1067" s="131" t="s">
        <v>2570</v>
      </c>
      <c r="N1067" s="107"/>
      <c r="P1067" s="87" t="str">
        <f>IF(COUNTIF(L1067:O1067,"=*")&gt;1,"Multiple", IF(L1067="P","Surface",IF(M1067="P", "Underground",IF(N1067="P", "Placer", IF(O1067="P", "Solution","")))))</f>
        <v>Underground</v>
      </c>
      <c r="Q1067" s="95" t="s">
        <v>11</v>
      </c>
      <c r="R1067" s="93" t="s">
        <v>2570</v>
      </c>
      <c r="S1067" s="33"/>
      <c r="T1067" s="12">
        <v>41.877109986999997</v>
      </c>
      <c r="U1067" s="13">
        <v>-106.529494184</v>
      </c>
      <c r="V1067" s="144">
        <v>22</v>
      </c>
      <c r="W1067" s="144">
        <v>81</v>
      </c>
      <c r="X1067" s="137">
        <v>16</v>
      </c>
      <c r="Y1067" s="138"/>
      <c r="Z1067" s="134" t="s">
        <v>8</v>
      </c>
      <c r="AA1067" s="87" t="s">
        <v>3206</v>
      </c>
      <c r="AB1067" s="134" t="s">
        <v>22</v>
      </c>
      <c r="AC1067" s="134" t="s">
        <v>7</v>
      </c>
      <c r="AD1067" s="124" t="s">
        <v>2701</v>
      </c>
      <c r="AE1067" s="125" t="s">
        <v>2702</v>
      </c>
      <c r="AF1067" s="6" t="s">
        <v>2070</v>
      </c>
      <c r="AH1067" s="6" t="s">
        <v>26</v>
      </c>
      <c r="AI1067" s="6" t="s">
        <v>1515</v>
      </c>
      <c r="AJ1067" s="107"/>
      <c r="AO1067" s="88" t="s">
        <v>2528</v>
      </c>
      <c r="AQ1067" s="136"/>
      <c r="AR1067" s="107" t="s">
        <v>2570</v>
      </c>
      <c r="BG1067" s="107"/>
      <c r="BJ1067" s="107"/>
      <c r="BO1067" s="131" t="s">
        <v>7</v>
      </c>
      <c r="BU1067" s="76"/>
      <c r="BV1067" s="76"/>
      <c r="BW1067" s="76"/>
      <c r="BX1067" s="76"/>
      <c r="BY1067" s="76"/>
      <c r="BZ1067" s="76"/>
      <c r="CA1067" s="76"/>
      <c r="CB1067" s="107"/>
    </row>
    <row r="1068" spans="1:80" x14ac:dyDescent="0.25">
      <c r="A1068" s="96">
        <f t="shared" si="58"/>
        <v>1062</v>
      </c>
      <c r="B1068" s="134" t="s">
        <v>654</v>
      </c>
      <c r="D1068" s="134" t="s">
        <v>2697</v>
      </c>
      <c r="E1068" s="134" t="s">
        <v>2726</v>
      </c>
      <c r="F1068" s="1">
        <f t="shared" si="60"/>
        <v>693</v>
      </c>
      <c r="G1068" s="86">
        <v>42991</v>
      </c>
      <c r="H1068" s="87" t="s">
        <v>2698</v>
      </c>
      <c r="I1068" s="134"/>
      <c r="J1068" s="134" t="s">
        <v>48</v>
      </c>
      <c r="K1068" s="134" t="s">
        <v>24</v>
      </c>
      <c r="L1068" s="87"/>
      <c r="M1068" s="131" t="s">
        <v>2570</v>
      </c>
      <c r="N1068" s="107"/>
      <c r="P1068" s="87" t="str">
        <f>IF(COUNTIF(L1068:O1068,"=*")&gt;1,"Multiple", IF(L1068="P","Surface",IF(M1068="P", "Underground",IF(N1068="P", "Placer", IF(O1068="P", "Solution","")))))</f>
        <v>Underground</v>
      </c>
      <c r="Q1068" s="95" t="s">
        <v>11</v>
      </c>
      <c r="R1068" s="93" t="s">
        <v>2570</v>
      </c>
      <c r="S1068" s="33"/>
      <c r="T1068" s="12">
        <v>41.553011544500002</v>
      </c>
      <c r="U1068" s="13">
        <v>-109.241251119</v>
      </c>
      <c r="V1068" s="144">
        <v>18</v>
      </c>
      <c r="W1068" s="144">
        <v>105</v>
      </c>
      <c r="X1068" s="137">
        <v>10</v>
      </c>
      <c r="Y1068" s="138"/>
      <c r="Z1068" s="134" t="s">
        <v>23</v>
      </c>
      <c r="AA1068" s="87" t="s">
        <v>3206</v>
      </c>
      <c r="AB1068" s="134" t="s">
        <v>22</v>
      </c>
      <c r="AC1068" s="134" t="s">
        <v>7</v>
      </c>
      <c r="AD1068" s="124" t="s">
        <v>2701</v>
      </c>
      <c r="AE1068" s="125" t="s">
        <v>2702</v>
      </c>
      <c r="AH1068" s="6" t="s">
        <v>48</v>
      </c>
      <c r="AI1068" s="6" t="s">
        <v>846</v>
      </c>
      <c r="AJ1068" s="107"/>
      <c r="AO1068" s="88" t="s">
        <v>2528</v>
      </c>
      <c r="AQ1068" s="136"/>
      <c r="AR1068" s="107" t="s">
        <v>2570</v>
      </c>
      <c r="AS1068" s="6" t="s">
        <v>1986</v>
      </c>
      <c r="AT1068" s="6" t="s">
        <v>1986</v>
      </c>
      <c r="BG1068" s="107"/>
      <c r="BJ1068" s="107"/>
      <c r="BO1068" s="131" t="s">
        <v>7</v>
      </c>
      <c r="BU1068" s="76"/>
      <c r="BV1068" s="76"/>
      <c r="BW1068" s="76"/>
      <c r="BX1068" s="76"/>
      <c r="BY1068" s="76"/>
      <c r="BZ1068" s="76"/>
      <c r="CA1068" s="76"/>
      <c r="CB1068" s="107"/>
    </row>
    <row r="1069" spans="1:80" x14ac:dyDescent="0.25">
      <c r="A1069" s="96">
        <f t="shared" si="58"/>
        <v>1063</v>
      </c>
      <c r="B1069" s="134" t="s">
        <v>655</v>
      </c>
      <c r="D1069" s="134" t="s">
        <v>2697</v>
      </c>
      <c r="E1069" s="134" t="s">
        <v>2726</v>
      </c>
      <c r="F1069" s="1">
        <f t="shared" si="60"/>
        <v>694</v>
      </c>
      <c r="G1069" s="86">
        <v>42991</v>
      </c>
      <c r="H1069" s="87" t="s">
        <v>2698</v>
      </c>
      <c r="I1069" s="134"/>
      <c r="J1069" s="134" t="s">
        <v>48</v>
      </c>
      <c r="K1069" s="134" t="s">
        <v>24</v>
      </c>
      <c r="L1069" s="87"/>
      <c r="M1069" s="131" t="s">
        <v>2570</v>
      </c>
      <c r="N1069" s="107"/>
      <c r="P1069" s="87" t="str">
        <f>IF(COUNTIF(L1069:O1069,"=*")&gt;1,"Multiple", IF(L1069="P","Surface",IF(M1069="P", "Underground",IF(N1069="P", "Placer", IF(O1069="P", "Solution","")))))</f>
        <v>Underground</v>
      </c>
      <c r="Q1069" s="95" t="s">
        <v>11</v>
      </c>
      <c r="R1069" s="93" t="s">
        <v>2570</v>
      </c>
      <c r="S1069" s="33"/>
      <c r="T1069" s="12">
        <v>41.567293738799997</v>
      </c>
      <c r="U1069" s="13">
        <v>-109.222198009</v>
      </c>
      <c r="V1069" s="144">
        <v>18</v>
      </c>
      <c r="W1069" s="144">
        <v>105</v>
      </c>
      <c r="X1069" s="137">
        <v>2</v>
      </c>
      <c r="Y1069" s="138"/>
      <c r="Z1069" s="134" t="s">
        <v>23</v>
      </c>
      <c r="AA1069" s="87" t="s">
        <v>3206</v>
      </c>
      <c r="AB1069" s="134" t="s">
        <v>22</v>
      </c>
      <c r="AC1069" s="134" t="s">
        <v>7</v>
      </c>
      <c r="AD1069" s="124" t="s">
        <v>2701</v>
      </c>
      <c r="AE1069" s="125" t="s">
        <v>2702</v>
      </c>
      <c r="AH1069" s="6" t="s">
        <v>48</v>
      </c>
      <c r="AI1069" s="6" t="s">
        <v>846</v>
      </c>
      <c r="AJ1069" s="107"/>
      <c r="AO1069" s="88" t="s">
        <v>2528</v>
      </c>
      <c r="AQ1069" s="136"/>
      <c r="AR1069" s="107" t="s">
        <v>2570</v>
      </c>
      <c r="BG1069" s="107"/>
      <c r="BJ1069" s="107"/>
      <c r="BO1069" s="131" t="s">
        <v>7</v>
      </c>
      <c r="BU1069" s="76"/>
      <c r="BV1069" s="76"/>
      <c r="BW1069" s="76"/>
      <c r="BX1069" s="76"/>
      <c r="BY1069" s="76"/>
      <c r="BZ1069" s="76"/>
      <c r="CA1069" s="76"/>
      <c r="CB1069" s="107"/>
    </row>
    <row r="1070" spans="1:80" x14ac:dyDescent="0.25">
      <c r="A1070" s="96">
        <f t="shared" si="58"/>
        <v>1064</v>
      </c>
      <c r="B1070" s="134" t="s">
        <v>656</v>
      </c>
      <c r="D1070" s="134" t="s">
        <v>2697</v>
      </c>
      <c r="E1070" s="134" t="s">
        <v>2726</v>
      </c>
      <c r="F1070" s="1">
        <f t="shared" si="60"/>
        <v>695</v>
      </c>
      <c r="G1070" s="86">
        <v>42991</v>
      </c>
      <c r="H1070" s="87" t="s">
        <v>2698</v>
      </c>
      <c r="I1070" s="134" t="s">
        <v>591</v>
      </c>
      <c r="J1070" s="134" t="s">
        <v>48</v>
      </c>
      <c r="K1070" s="134" t="s">
        <v>24</v>
      </c>
      <c r="L1070" s="87"/>
      <c r="M1070" s="131" t="s">
        <v>2570</v>
      </c>
      <c r="N1070" s="107"/>
      <c r="P1070" s="87" t="str">
        <f>IF(COUNTIF(L1070:O1070,"=*")&gt;1,"Multiple", IF(L1070="P","Surface",IF(M1070="P", "Underground",IF(N1070="P", "Placer", IF(O1070="P", "Solution","")))))</f>
        <v>Underground</v>
      </c>
      <c r="Q1070" s="95" t="s">
        <v>11</v>
      </c>
      <c r="R1070" s="93" t="s">
        <v>2570</v>
      </c>
      <c r="S1070" s="33"/>
      <c r="T1070" s="12">
        <v>41.552873820800002</v>
      </c>
      <c r="U1070" s="13">
        <v>-109.22210461</v>
      </c>
      <c r="V1070" s="144">
        <v>18</v>
      </c>
      <c r="W1070" s="144">
        <v>105</v>
      </c>
      <c r="X1070" s="137">
        <v>11</v>
      </c>
      <c r="Y1070" s="138"/>
      <c r="Z1070" s="134" t="s">
        <v>23</v>
      </c>
      <c r="AA1070" s="87" t="s">
        <v>3206</v>
      </c>
      <c r="AB1070" s="134" t="s">
        <v>22</v>
      </c>
      <c r="AC1070" s="134" t="s">
        <v>7</v>
      </c>
      <c r="AD1070" s="124" t="s">
        <v>2701</v>
      </c>
      <c r="AE1070" s="125" t="s">
        <v>2702</v>
      </c>
      <c r="AF1070" s="6" t="s">
        <v>1603</v>
      </c>
      <c r="AH1070" s="6" t="s">
        <v>48</v>
      </c>
      <c r="AI1070" s="6" t="s">
        <v>846</v>
      </c>
      <c r="AJ1070" s="107"/>
      <c r="AO1070" s="88" t="s">
        <v>2528</v>
      </c>
      <c r="AQ1070" s="136"/>
      <c r="AR1070" s="107" t="s">
        <v>2570</v>
      </c>
      <c r="BG1070" s="107"/>
      <c r="BJ1070" s="107"/>
      <c r="BO1070" s="131" t="s">
        <v>7</v>
      </c>
      <c r="BU1070" s="76"/>
      <c r="BV1070" s="76"/>
      <c r="BW1070" s="76"/>
      <c r="BX1070" s="76"/>
      <c r="BY1070" s="76"/>
      <c r="BZ1070" s="76"/>
      <c r="CA1070" s="76"/>
      <c r="CB1070" s="107"/>
    </row>
    <row r="1071" spans="1:80" x14ac:dyDescent="0.25">
      <c r="A1071" s="96">
        <f t="shared" si="58"/>
        <v>1065</v>
      </c>
      <c r="B1071" s="134" t="s">
        <v>657</v>
      </c>
      <c r="D1071" s="134" t="s">
        <v>2697</v>
      </c>
      <c r="E1071" s="134" t="s">
        <v>2726</v>
      </c>
      <c r="F1071" s="1">
        <f t="shared" si="60"/>
        <v>696</v>
      </c>
      <c r="G1071" s="86">
        <v>42991</v>
      </c>
      <c r="H1071" s="87" t="s">
        <v>2698</v>
      </c>
      <c r="I1071" s="134" t="s">
        <v>625</v>
      </c>
      <c r="J1071" s="134" t="s">
        <v>48</v>
      </c>
      <c r="K1071" s="134" t="s">
        <v>24</v>
      </c>
      <c r="L1071" s="87"/>
      <c r="M1071" s="131" t="s">
        <v>2570</v>
      </c>
      <c r="N1071" s="107"/>
      <c r="P1071" s="87" t="str">
        <f>IF(COUNTIF(L1071:O1071,"=*")&gt;1,"Multiple", IF(L1071="P","Surface",IF(M1071="P", "Underground",IF(N1071="P", "Placer", IF(O1071="P", "Solution","")))))</f>
        <v>Underground</v>
      </c>
      <c r="Q1071" s="95" t="s">
        <v>11</v>
      </c>
      <c r="R1071" s="93" t="s">
        <v>2570</v>
      </c>
      <c r="S1071" s="33"/>
      <c r="T1071" s="12">
        <v>41.567293738799997</v>
      </c>
      <c r="U1071" s="13">
        <v>-109.222198009</v>
      </c>
      <c r="V1071" s="144">
        <v>18</v>
      </c>
      <c r="W1071" s="144">
        <v>105</v>
      </c>
      <c r="X1071" s="137">
        <v>2</v>
      </c>
      <c r="Y1071" s="138"/>
      <c r="Z1071" s="134" t="s">
        <v>23</v>
      </c>
      <c r="AA1071" s="87" t="s">
        <v>3206</v>
      </c>
      <c r="AB1071" s="134" t="s">
        <v>22</v>
      </c>
      <c r="AC1071" s="134" t="s">
        <v>7</v>
      </c>
      <c r="AD1071" s="124" t="s">
        <v>2701</v>
      </c>
      <c r="AE1071" s="125" t="s">
        <v>2702</v>
      </c>
      <c r="AF1071" s="6" t="s">
        <v>608</v>
      </c>
      <c r="AH1071" s="6" t="s">
        <v>48</v>
      </c>
      <c r="AI1071" s="6" t="s">
        <v>846</v>
      </c>
      <c r="AJ1071" s="107"/>
      <c r="AO1071" s="88" t="s">
        <v>2528</v>
      </c>
      <c r="AQ1071" s="136"/>
      <c r="AR1071" s="107" t="s">
        <v>2570</v>
      </c>
      <c r="AS1071" s="6" t="s">
        <v>892</v>
      </c>
      <c r="AT1071" s="6" t="s">
        <v>892</v>
      </c>
      <c r="BG1071" s="107"/>
      <c r="BJ1071" s="107"/>
      <c r="BO1071" s="131" t="s">
        <v>7</v>
      </c>
      <c r="BR1071" s="15" t="s">
        <v>2012</v>
      </c>
      <c r="BS1071" s="15" t="s">
        <v>2071</v>
      </c>
      <c r="BU1071" s="76"/>
      <c r="BV1071" s="76"/>
      <c r="BW1071" s="76"/>
      <c r="BX1071" s="76"/>
      <c r="BY1071" s="76"/>
      <c r="BZ1071" s="76"/>
      <c r="CA1071" s="76"/>
      <c r="CB1071" s="107"/>
    </row>
    <row r="1072" spans="1:80" x14ac:dyDescent="0.25">
      <c r="A1072" s="96">
        <f t="shared" si="58"/>
        <v>1066</v>
      </c>
      <c r="B1072" s="134" t="s">
        <v>658</v>
      </c>
      <c r="D1072" s="134" t="s">
        <v>2697</v>
      </c>
      <c r="E1072" s="134" t="s">
        <v>2726</v>
      </c>
      <c r="F1072" s="1">
        <f t="shared" si="60"/>
        <v>697</v>
      </c>
      <c r="G1072" s="86">
        <v>42991</v>
      </c>
      <c r="H1072" s="87" t="s">
        <v>2698</v>
      </c>
      <c r="I1072" s="134" t="s">
        <v>579</v>
      </c>
      <c r="J1072" s="134" t="s">
        <v>48</v>
      </c>
      <c r="K1072" s="134" t="s">
        <v>24</v>
      </c>
      <c r="L1072" s="87"/>
      <c r="M1072" s="131" t="s">
        <v>2570</v>
      </c>
      <c r="N1072" s="107"/>
      <c r="P1072" s="87" t="str">
        <f>IF(COUNTIF(L1072:O1072,"=*")&gt;1,"Multiple", IF(L1072="P","Surface",IF(M1072="P", "Underground",IF(N1072="P", "Placer", IF(O1072="P", "Solution","")))))</f>
        <v>Underground</v>
      </c>
      <c r="Q1072" s="95" t="s">
        <v>11</v>
      </c>
      <c r="R1072" s="93" t="s">
        <v>2570</v>
      </c>
      <c r="S1072" s="33"/>
      <c r="T1072" s="12">
        <v>41.552802266900002</v>
      </c>
      <c r="U1072" s="13">
        <v>-109.203376005</v>
      </c>
      <c r="V1072" s="144">
        <v>18</v>
      </c>
      <c r="W1072" s="144">
        <v>105</v>
      </c>
      <c r="X1072" s="137">
        <v>12</v>
      </c>
      <c r="Y1072" s="138"/>
      <c r="Z1072" s="134" t="s">
        <v>23</v>
      </c>
      <c r="AA1072" s="87" t="s">
        <v>3206</v>
      </c>
      <c r="AB1072" s="134" t="s">
        <v>22</v>
      </c>
      <c r="AC1072" s="134" t="s">
        <v>7</v>
      </c>
      <c r="AD1072" s="124" t="s">
        <v>2701</v>
      </c>
      <c r="AE1072" s="125" t="s">
        <v>2702</v>
      </c>
      <c r="AF1072" s="6" t="s">
        <v>608</v>
      </c>
      <c r="AH1072" s="6" t="s">
        <v>48</v>
      </c>
      <c r="AI1072" s="6" t="s">
        <v>846</v>
      </c>
      <c r="AJ1072" s="107"/>
      <c r="AO1072" s="88" t="s">
        <v>2528</v>
      </c>
      <c r="AQ1072" s="136"/>
      <c r="AR1072" s="107" t="s">
        <v>2570</v>
      </c>
      <c r="AS1072" s="6" t="s">
        <v>892</v>
      </c>
      <c r="AT1072" s="6" t="s">
        <v>892</v>
      </c>
      <c r="BG1072" s="107"/>
      <c r="BJ1072" s="107"/>
      <c r="BO1072" s="131" t="s">
        <v>7</v>
      </c>
      <c r="BR1072" s="15" t="s">
        <v>2072</v>
      </c>
      <c r="BU1072" s="76"/>
      <c r="BV1072" s="76"/>
      <c r="BW1072" s="76"/>
      <c r="BX1072" s="76" t="s">
        <v>807</v>
      </c>
      <c r="BY1072" s="76"/>
      <c r="BZ1072" s="76"/>
      <c r="CA1072" s="76"/>
      <c r="CB1072" s="107"/>
    </row>
    <row r="1073" spans="1:80" x14ac:dyDescent="0.25">
      <c r="A1073" s="96">
        <f t="shared" si="58"/>
        <v>1067</v>
      </c>
      <c r="B1073" s="134" t="s">
        <v>659</v>
      </c>
      <c r="D1073" s="134" t="s">
        <v>2697</v>
      </c>
      <c r="E1073" s="134" t="s">
        <v>2726</v>
      </c>
      <c r="F1073" s="1">
        <f t="shared" si="60"/>
        <v>698</v>
      </c>
      <c r="G1073" s="86">
        <v>42991</v>
      </c>
      <c r="H1073" s="87" t="s">
        <v>2698</v>
      </c>
      <c r="I1073" s="134" t="s">
        <v>93</v>
      </c>
      <c r="J1073" s="134" t="s">
        <v>48</v>
      </c>
      <c r="K1073" s="134" t="s">
        <v>24</v>
      </c>
      <c r="L1073" s="131" t="s">
        <v>2570</v>
      </c>
      <c r="N1073" s="107"/>
      <c r="P1073" s="87" t="str">
        <f>IF(COUNTIF(L1073:O1073,"=*")&gt;1,"Multiple", IF(L1073="P","Surface",IF(M1073="P", "Underground",IF(N1073="P", "Placer", IF(O1073="P", "Solution","")))))</f>
        <v>Surface</v>
      </c>
      <c r="Q1073" s="95" t="s">
        <v>3181</v>
      </c>
      <c r="R1073" s="93" t="s">
        <v>2570</v>
      </c>
      <c r="S1073" s="33"/>
      <c r="T1073" s="12">
        <v>41.567289973500003</v>
      </c>
      <c r="U1073" s="13">
        <v>-109.20325108</v>
      </c>
      <c r="V1073" s="144">
        <v>18</v>
      </c>
      <c r="W1073" s="144">
        <v>105</v>
      </c>
      <c r="X1073" s="137">
        <v>1</v>
      </c>
      <c r="Y1073" s="138"/>
      <c r="Z1073" s="134" t="s">
        <v>23</v>
      </c>
      <c r="AA1073" s="87" t="s">
        <v>3206</v>
      </c>
      <c r="AB1073" s="134" t="s">
        <v>80</v>
      </c>
      <c r="AC1073" s="134" t="s">
        <v>7</v>
      </c>
      <c r="AD1073" s="124" t="s">
        <v>2701</v>
      </c>
      <c r="AE1073" s="125" t="s">
        <v>2702</v>
      </c>
      <c r="AH1073" s="6" t="s">
        <v>48</v>
      </c>
      <c r="AI1073" s="6" t="s">
        <v>846</v>
      </c>
      <c r="AJ1073" s="107"/>
      <c r="AO1073" s="88" t="s">
        <v>2528</v>
      </c>
      <c r="AQ1073" s="136"/>
      <c r="AR1073" s="107" t="s">
        <v>2570</v>
      </c>
      <c r="BG1073" s="107"/>
      <c r="BJ1073" s="107"/>
      <c r="BO1073" s="131" t="s">
        <v>7</v>
      </c>
      <c r="BU1073" s="76"/>
      <c r="BV1073" s="76"/>
      <c r="BW1073" s="76"/>
      <c r="BX1073" s="76"/>
      <c r="BY1073" s="76"/>
      <c r="BZ1073" s="76"/>
      <c r="CA1073" s="76"/>
      <c r="CB1073" s="107"/>
    </row>
    <row r="1074" spans="1:80" x14ac:dyDescent="0.25">
      <c r="A1074" s="96">
        <f t="shared" si="58"/>
        <v>1068</v>
      </c>
      <c r="B1074" s="134" t="s">
        <v>660</v>
      </c>
      <c r="D1074" s="134" t="s">
        <v>2697</v>
      </c>
      <c r="E1074" s="134" t="s">
        <v>2726</v>
      </c>
      <c r="F1074" s="1">
        <f t="shared" si="60"/>
        <v>699</v>
      </c>
      <c r="G1074" s="86">
        <v>42991</v>
      </c>
      <c r="H1074" s="87" t="s">
        <v>2698</v>
      </c>
      <c r="I1074" s="134" t="s">
        <v>94</v>
      </c>
      <c r="J1074" s="134" t="s">
        <v>48</v>
      </c>
      <c r="K1074" s="134" t="s">
        <v>24</v>
      </c>
      <c r="L1074" s="131" t="s">
        <v>2570</v>
      </c>
      <c r="N1074" s="107"/>
      <c r="P1074" s="87" t="str">
        <f>IF(COUNTIF(L1074:O1074,"=*")&gt;1,"Multiple", IF(L1074="P","Surface",IF(M1074="P", "Underground",IF(N1074="P", "Placer", IF(O1074="P", "Solution","")))))</f>
        <v>Surface</v>
      </c>
      <c r="Q1074" s="95" t="s">
        <v>3181</v>
      </c>
      <c r="R1074" s="93" t="s">
        <v>2570</v>
      </c>
      <c r="S1074" s="33"/>
      <c r="T1074" s="12">
        <v>41.552802266900002</v>
      </c>
      <c r="U1074" s="13">
        <v>-109.203376005</v>
      </c>
      <c r="V1074" s="144">
        <v>18</v>
      </c>
      <c r="W1074" s="144">
        <v>105</v>
      </c>
      <c r="X1074" s="137">
        <v>12</v>
      </c>
      <c r="Y1074" s="138"/>
      <c r="Z1074" s="134" t="s">
        <v>23</v>
      </c>
      <c r="AA1074" s="87" t="s">
        <v>3206</v>
      </c>
      <c r="AB1074" s="134" t="s">
        <v>80</v>
      </c>
      <c r="AC1074" s="134" t="s">
        <v>7</v>
      </c>
      <c r="AD1074" s="124" t="s">
        <v>2701</v>
      </c>
      <c r="AE1074" s="125" t="s">
        <v>2702</v>
      </c>
      <c r="AG1074" s="1" t="s">
        <v>807</v>
      </c>
      <c r="AH1074" s="6" t="s">
        <v>48</v>
      </c>
      <c r="AI1074" s="6" t="s">
        <v>846</v>
      </c>
      <c r="AJ1074" s="107"/>
      <c r="AO1074" s="88" t="s">
        <v>2528</v>
      </c>
      <c r="AQ1074" s="136"/>
      <c r="AR1074" s="107" t="s">
        <v>2570</v>
      </c>
      <c r="BG1074" s="107"/>
      <c r="BJ1074" s="107"/>
      <c r="BO1074" s="131" t="s">
        <v>7</v>
      </c>
      <c r="BU1074" s="76"/>
      <c r="BV1074" s="76"/>
      <c r="BW1074" s="76"/>
      <c r="BX1074" s="76"/>
      <c r="BY1074" s="76"/>
      <c r="BZ1074" s="76"/>
      <c r="CA1074" s="76"/>
      <c r="CB1074" s="107"/>
    </row>
    <row r="1075" spans="1:80" x14ac:dyDescent="0.25">
      <c r="A1075" s="96">
        <f t="shared" si="58"/>
        <v>1069</v>
      </c>
      <c r="B1075" s="134" t="s">
        <v>662</v>
      </c>
      <c r="D1075" s="134" t="s">
        <v>2697</v>
      </c>
      <c r="E1075" s="134" t="s">
        <v>2726</v>
      </c>
      <c r="F1075" s="1">
        <f t="shared" si="60"/>
        <v>700</v>
      </c>
      <c r="G1075" s="86">
        <v>42991</v>
      </c>
      <c r="H1075" s="87" t="s">
        <v>2698</v>
      </c>
      <c r="I1075" s="134"/>
      <c r="J1075" s="134" t="s">
        <v>393</v>
      </c>
      <c r="K1075" s="134" t="s">
        <v>393</v>
      </c>
      <c r="L1075" s="87"/>
      <c r="M1075" s="131" t="s">
        <v>2570</v>
      </c>
      <c r="N1075" s="107"/>
      <c r="P1075" s="87" t="str">
        <f>IF(COUNTIF(L1075:O1075,"=*")&gt;1,"Multiple", IF(L1075="P","Surface",IF(M1075="P", "Underground",IF(N1075="P", "Placer", IF(O1075="P", "Solution","")))))</f>
        <v>Underground</v>
      </c>
      <c r="Q1075" s="95" t="s">
        <v>11</v>
      </c>
      <c r="R1075" s="93" t="s">
        <v>2570</v>
      </c>
      <c r="S1075" s="33"/>
      <c r="T1075" s="12">
        <v>41.605637037900003</v>
      </c>
      <c r="U1075" s="13">
        <v>-107.006676134</v>
      </c>
      <c r="V1075" s="144">
        <v>19</v>
      </c>
      <c r="W1075" s="144">
        <v>85</v>
      </c>
      <c r="X1075" s="137">
        <v>19</v>
      </c>
      <c r="Y1075" s="138"/>
      <c r="Z1075" s="134" t="s">
        <v>8</v>
      </c>
      <c r="AA1075" s="87" t="s">
        <v>3205</v>
      </c>
      <c r="AB1075" s="134" t="s">
        <v>22</v>
      </c>
      <c r="AC1075" s="134" t="s">
        <v>7</v>
      </c>
      <c r="AD1075" s="124" t="s">
        <v>2701</v>
      </c>
      <c r="AE1075" s="125" t="s">
        <v>2702</v>
      </c>
      <c r="AG1075" s="1">
        <v>5</v>
      </c>
      <c r="AH1075" s="6" t="s">
        <v>831</v>
      </c>
      <c r="AI1075" s="6" t="s">
        <v>846</v>
      </c>
      <c r="AJ1075" s="107"/>
      <c r="AO1075" s="88" t="s">
        <v>2528</v>
      </c>
      <c r="AQ1075" s="136"/>
      <c r="AR1075" s="107" t="s">
        <v>2570</v>
      </c>
      <c r="AS1075" s="6" t="s">
        <v>2074</v>
      </c>
      <c r="AT1075" s="6" t="s">
        <v>2074</v>
      </c>
      <c r="AU1075" s="76">
        <v>1931</v>
      </c>
      <c r="AV1075" s="76">
        <v>1931</v>
      </c>
      <c r="BA1075" s="76">
        <v>1931</v>
      </c>
      <c r="BE1075" s="11">
        <v>832</v>
      </c>
      <c r="BF1075" s="97"/>
      <c r="BG1075" s="107"/>
      <c r="BJ1075" s="107"/>
      <c r="BM1075" s="1" t="s">
        <v>2705</v>
      </c>
      <c r="BO1075" s="131" t="s">
        <v>2806</v>
      </c>
      <c r="BR1075" s="15" t="s">
        <v>2073</v>
      </c>
      <c r="BU1075" s="76"/>
      <c r="BV1075" s="76"/>
      <c r="BW1075" s="76"/>
      <c r="BX1075" s="76"/>
      <c r="BY1075" s="76"/>
      <c r="BZ1075" s="76"/>
      <c r="CA1075" s="76"/>
      <c r="CB1075" s="107"/>
    </row>
    <row r="1076" spans="1:80" s="2" customFormat="1" x14ac:dyDescent="0.25">
      <c r="A1076" s="96">
        <f t="shared" si="58"/>
        <v>1070</v>
      </c>
      <c r="B1076" s="135" t="s">
        <v>662</v>
      </c>
      <c r="C1076" s="77" t="s">
        <v>2460</v>
      </c>
      <c r="D1076" s="92" t="s">
        <v>2575</v>
      </c>
      <c r="E1076" s="135"/>
      <c r="F1076" s="2">
        <v>700</v>
      </c>
      <c r="G1076" s="89">
        <v>42991</v>
      </c>
      <c r="H1076" s="79" t="s">
        <v>2698</v>
      </c>
      <c r="I1076" s="135"/>
      <c r="J1076" s="135" t="s">
        <v>393</v>
      </c>
      <c r="K1076" s="135" t="s">
        <v>393</v>
      </c>
      <c r="L1076" s="79"/>
      <c r="M1076" s="139"/>
      <c r="N1076" s="78"/>
      <c r="P1076" s="79" t="str">
        <f>IF(COUNTIF(L1076:O1076,"=*")&gt;1,"Multiple", IF(L1076="P","Surface",IF(M1076="P", "Underground",IF(N1076="P", "Placer", IF(O1076="P", "Solution","")))))</f>
        <v/>
      </c>
      <c r="Q1076" s="95" t="s">
        <v>2486</v>
      </c>
      <c r="R1076" s="90" t="s">
        <v>2570</v>
      </c>
      <c r="S1076" s="34"/>
      <c r="T1076" s="26">
        <v>41.605637037900003</v>
      </c>
      <c r="U1076" s="27">
        <v>-107.006676134</v>
      </c>
      <c r="V1076" s="145">
        <v>19</v>
      </c>
      <c r="W1076" s="145">
        <v>85</v>
      </c>
      <c r="X1076" s="142">
        <v>19</v>
      </c>
      <c r="Y1076" s="143"/>
      <c r="Z1076" s="135" t="s">
        <v>8</v>
      </c>
      <c r="AA1076" s="87" t="s">
        <v>3205</v>
      </c>
      <c r="AB1076" s="135" t="s">
        <v>22</v>
      </c>
      <c r="AC1076" s="135" t="s">
        <v>7</v>
      </c>
      <c r="AD1076" s="124" t="s">
        <v>2701</v>
      </c>
      <c r="AE1076" s="125" t="s">
        <v>2702</v>
      </c>
      <c r="AF1076" s="7"/>
      <c r="AG1076" s="2">
        <v>5</v>
      </c>
      <c r="AH1076" s="6" t="s">
        <v>831</v>
      </c>
      <c r="AI1076" s="6" t="s">
        <v>846</v>
      </c>
      <c r="AJ1076" s="78"/>
      <c r="AO1076" s="91" t="s">
        <v>2528</v>
      </c>
      <c r="AQ1076" s="141"/>
      <c r="AR1076" s="107" t="s">
        <v>2570</v>
      </c>
      <c r="AS1076" s="7" t="s">
        <v>2074</v>
      </c>
      <c r="AT1076" s="7" t="s">
        <v>2074</v>
      </c>
      <c r="AU1076" s="77">
        <v>1931</v>
      </c>
      <c r="AV1076" s="77">
        <v>1931</v>
      </c>
      <c r="AW1076" s="77"/>
      <c r="AX1076" s="77"/>
      <c r="AY1076" s="77"/>
      <c r="AZ1076" s="77"/>
      <c r="BA1076" s="77">
        <v>1931</v>
      </c>
      <c r="BE1076" s="16"/>
      <c r="BF1076" s="92"/>
      <c r="BG1076" s="78"/>
      <c r="BJ1076" s="78"/>
      <c r="BN1076" s="7"/>
      <c r="BO1076" s="139" t="s">
        <v>2806</v>
      </c>
      <c r="BR1076" s="17" t="s">
        <v>2073</v>
      </c>
      <c r="BU1076" s="77">
        <v>12062</v>
      </c>
      <c r="BV1076" s="77">
        <v>2.78</v>
      </c>
      <c r="BW1076" s="77">
        <v>9.36</v>
      </c>
      <c r="BX1076" s="77">
        <v>0.91</v>
      </c>
      <c r="BY1076" s="77">
        <v>36.43</v>
      </c>
      <c r="BZ1076" s="77">
        <v>51.44</v>
      </c>
      <c r="CA1076" s="77" t="s">
        <v>841</v>
      </c>
      <c r="CB1076" s="78"/>
    </row>
    <row r="1077" spans="1:80" x14ac:dyDescent="0.25">
      <c r="A1077" s="96">
        <f t="shared" si="58"/>
        <v>1071</v>
      </c>
      <c r="B1077" s="134" t="s">
        <v>663</v>
      </c>
      <c r="D1077" s="134" t="s">
        <v>2697</v>
      </c>
      <c r="E1077" s="134" t="s">
        <v>2726</v>
      </c>
      <c r="F1077" s="1">
        <f>F1075+1</f>
        <v>701</v>
      </c>
      <c r="G1077" s="86">
        <v>42991</v>
      </c>
      <c r="H1077" s="87" t="s">
        <v>2698</v>
      </c>
      <c r="I1077" s="134" t="s">
        <v>661</v>
      </c>
      <c r="J1077" s="134" t="s">
        <v>48</v>
      </c>
      <c r="K1077" s="134" t="s">
        <v>24</v>
      </c>
      <c r="L1077" s="87"/>
      <c r="M1077" s="131" t="s">
        <v>2570</v>
      </c>
      <c r="N1077" s="107"/>
      <c r="P1077" s="87" t="str">
        <f>IF(COUNTIF(L1077:O1077,"=*")&gt;1,"Multiple", IF(L1077="P","Surface",IF(M1077="P", "Underground",IF(N1077="P", "Placer", IF(O1077="P", "Solution","")))))</f>
        <v>Underground</v>
      </c>
      <c r="Q1077" s="95" t="s">
        <v>11</v>
      </c>
      <c r="R1077" s="93" t="s">
        <v>2570</v>
      </c>
      <c r="S1077" s="33"/>
      <c r="T1077" s="12">
        <v>41.697371947999997</v>
      </c>
      <c r="U1077" s="13">
        <v>-109.18389203300001</v>
      </c>
      <c r="V1077" s="144">
        <v>20</v>
      </c>
      <c r="W1077" s="144">
        <v>104</v>
      </c>
      <c r="X1077" s="137">
        <v>19</v>
      </c>
      <c r="Y1077" s="138"/>
      <c r="Z1077" s="134" t="s">
        <v>23</v>
      </c>
      <c r="AA1077" s="87" t="s">
        <v>3206</v>
      </c>
      <c r="AB1077" s="134" t="s">
        <v>22</v>
      </c>
      <c r="AC1077" s="134" t="s">
        <v>7</v>
      </c>
      <c r="AD1077" s="124" t="s">
        <v>2701</v>
      </c>
      <c r="AE1077" s="125" t="s">
        <v>2702</v>
      </c>
      <c r="AF1077" s="6" t="s">
        <v>1062</v>
      </c>
      <c r="AH1077" s="6" t="s">
        <v>48</v>
      </c>
      <c r="AI1077" s="6" t="s">
        <v>846</v>
      </c>
      <c r="AJ1077" s="107"/>
      <c r="AO1077" s="88" t="s">
        <v>2528</v>
      </c>
      <c r="AQ1077" s="136"/>
      <c r="AR1077" s="107" t="s">
        <v>2570</v>
      </c>
      <c r="AS1077" s="6" t="s">
        <v>934</v>
      </c>
      <c r="AT1077" s="6" t="s">
        <v>934</v>
      </c>
      <c r="BG1077" s="107"/>
      <c r="BJ1077" s="107"/>
      <c r="BO1077" s="131" t="s">
        <v>7</v>
      </c>
      <c r="BR1077" s="15" t="s">
        <v>2075</v>
      </c>
      <c r="BS1077" s="15" t="s">
        <v>2076</v>
      </c>
      <c r="BU1077" s="76"/>
      <c r="BV1077" s="76"/>
      <c r="BW1077" s="76"/>
      <c r="BX1077" s="76"/>
      <c r="BY1077" s="76"/>
      <c r="BZ1077" s="76"/>
      <c r="CA1077" s="76" t="s">
        <v>830</v>
      </c>
      <c r="CB1077" s="107"/>
    </row>
    <row r="1078" spans="1:80" x14ac:dyDescent="0.25">
      <c r="A1078" s="96">
        <f t="shared" si="58"/>
        <v>1072</v>
      </c>
      <c r="B1078" s="134" t="s">
        <v>664</v>
      </c>
      <c r="D1078" s="134" t="s">
        <v>2697</v>
      </c>
      <c r="E1078" s="134" t="s">
        <v>2726</v>
      </c>
      <c r="F1078" s="1">
        <v>702</v>
      </c>
      <c r="G1078" s="86">
        <v>42991</v>
      </c>
      <c r="H1078" s="87" t="s">
        <v>2698</v>
      </c>
      <c r="I1078" s="134"/>
      <c r="J1078" s="134" t="s">
        <v>31</v>
      </c>
      <c r="K1078" s="134" t="s">
        <v>16</v>
      </c>
      <c r="L1078" s="87"/>
      <c r="M1078" s="131" t="s">
        <v>2570</v>
      </c>
      <c r="N1078" s="107"/>
      <c r="P1078" s="87" t="str">
        <f>IF(COUNTIF(L1078:O1078,"=*")&gt;1,"Multiple", IF(L1078="P","Surface",IF(M1078="P", "Underground",IF(N1078="P", "Placer", IF(O1078="P", "Solution","")))))</f>
        <v>Underground</v>
      </c>
      <c r="Q1078" s="95" t="s">
        <v>2768</v>
      </c>
      <c r="R1078" s="93" t="s">
        <v>2570</v>
      </c>
      <c r="S1078" s="33"/>
      <c r="T1078" s="12">
        <v>44.283774151599999</v>
      </c>
      <c r="U1078" s="13">
        <v>-105.398208365</v>
      </c>
      <c r="V1078" s="144">
        <v>50</v>
      </c>
      <c r="W1078" s="144">
        <v>71</v>
      </c>
      <c r="X1078" s="137">
        <v>28</v>
      </c>
      <c r="Y1078" s="138"/>
      <c r="Z1078" s="134" t="s">
        <v>30</v>
      </c>
      <c r="AA1078" s="87" t="s">
        <v>3205</v>
      </c>
      <c r="AB1078" s="134" t="s">
        <v>45</v>
      </c>
      <c r="AC1078" s="134" t="s">
        <v>7</v>
      </c>
      <c r="AD1078" s="124" t="s">
        <v>2701</v>
      </c>
      <c r="AE1078" s="125" t="s">
        <v>2702</v>
      </c>
      <c r="AF1078" s="6" t="s">
        <v>558</v>
      </c>
      <c r="AG1078" s="1">
        <v>4</v>
      </c>
      <c r="AH1078" s="6" t="s">
        <v>806</v>
      </c>
      <c r="AI1078" s="6" t="s">
        <v>836</v>
      </c>
      <c r="AJ1078" s="107"/>
      <c r="AO1078" s="88" t="s">
        <v>2528</v>
      </c>
      <c r="AQ1078" s="136"/>
      <c r="AR1078" s="107" t="s">
        <v>2570</v>
      </c>
      <c r="AS1078" s="6" t="s">
        <v>2078</v>
      </c>
      <c r="AT1078" s="6" t="s">
        <v>2078</v>
      </c>
      <c r="AU1078" s="76">
        <v>1918</v>
      </c>
      <c r="AV1078" s="76">
        <v>1925</v>
      </c>
      <c r="BA1078" s="76">
        <v>1925</v>
      </c>
      <c r="BE1078" s="11" t="s">
        <v>807</v>
      </c>
      <c r="BG1078" s="107"/>
      <c r="BJ1078" s="107"/>
      <c r="BN1078" s="6" t="s">
        <v>1171</v>
      </c>
      <c r="BO1078" s="131" t="s">
        <v>2785</v>
      </c>
      <c r="BR1078" s="15" t="s">
        <v>2077</v>
      </c>
      <c r="BS1078" s="1" t="s">
        <v>1185</v>
      </c>
      <c r="BU1078" s="76"/>
      <c r="BV1078" s="76"/>
      <c r="BW1078" s="76"/>
      <c r="BX1078" s="76"/>
      <c r="BY1078" s="76"/>
      <c r="BZ1078" s="76"/>
      <c r="CA1078" s="76"/>
      <c r="CB1078" s="107"/>
    </row>
    <row r="1079" spans="1:80" s="2" customFormat="1" x14ac:dyDescent="0.25">
      <c r="A1079" s="96">
        <f t="shared" si="58"/>
        <v>1073</v>
      </c>
      <c r="B1079" s="135" t="s">
        <v>664</v>
      </c>
      <c r="C1079" s="77" t="s">
        <v>2460</v>
      </c>
      <c r="D1079" s="92" t="s">
        <v>2575</v>
      </c>
      <c r="E1079" s="135"/>
      <c r="F1079" s="2">
        <v>702</v>
      </c>
      <c r="G1079" s="89">
        <v>42991</v>
      </c>
      <c r="H1079" s="79" t="s">
        <v>2698</v>
      </c>
      <c r="I1079" s="135"/>
      <c r="J1079" s="135" t="s">
        <v>31</v>
      </c>
      <c r="K1079" s="135" t="s">
        <v>16</v>
      </c>
      <c r="L1079" s="79"/>
      <c r="M1079" s="139"/>
      <c r="N1079" s="78"/>
      <c r="P1079" s="79" t="str">
        <f>IF(COUNTIF(L1079:O1079,"=*")&gt;1,"Multiple", IF(L1079="P","Surface",IF(M1079="P", "Underground",IF(N1079="P", "Placer", IF(O1079="P", "Solution","")))))</f>
        <v/>
      </c>
      <c r="Q1079" s="95" t="s">
        <v>2486</v>
      </c>
      <c r="R1079" s="90" t="s">
        <v>2570</v>
      </c>
      <c r="S1079" s="34"/>
      <c r="T1079" s="26">
        <v>44.283774151599999</v>
      </c>
      <c r="U1079" s="27">
        <v>-105.398208365</v>
      </c>
      <c r="V1079" s="145">
        <v>50</v>
      </c>
      <c r="W1079" s="145">
        <v>71</v>
      </c>
      <c r="X1079" s="142">
        <v>28</v>
      </c>
      <c r="Y1079" s="143"/>
      <c r="Z1079" s="135" t="s">
        <v>30</v>
      </c>
      <c r="AA1079" s="87" t="s">
        <v>3205</v>
      </c>
      <c r="AB1079" s="135" t="s">
        <v>45</v>
      </c>
      <c r="AC1079" s="135" t="s">
        <v>7</v>
      </c>
      <c r="AD1079" s="124" t="s">
        <v>2701</v>
      </c>
      <c r="AE1079" s="125" t="s">
        <v>2702</v>
      </c>
      <c r="AF1079" s="7" t="s">
        <v>558</v>
      </c>
      <c r="AG1079" s="2">
        <v>4</v>
      </c>
      <c r="AH1079" s="6" t="s">
        <v>806</v>
      </c>
      <c r="AI1079" s="6" t="s">
        <v>836</v>
      </c>
      <c r="AJ1079" s="78"/>
      <c r="AO1079" s="91" t="s">
        <v>2528</v>
      </c>
      <c r="AQ1079" s="141"/>
      <c r="AR1079" s="107" t="s">
        <v>2570</v>
      </c>
      <c r="AS1079" s="7" t="s">
        <v>2078</v>
      </c>
      <c r="AT1079" s="7" t="s">
        <v>2078</v>
      </c>
      <c r="AU1079" s="77">
        <v>1918</v>
      </c>
      <c r="AV1079" s="77">
        <v>1925</v>
      </c>
      <c r="AW1079" s="77"/>
      <c r="AX1079" s="77"/>
      <c r="AY1079" s="77"/>
      <c r="AZ1079" s="77"/>
      <c r="BA1079" s="77">
        <v>1925</v>
      </c>
      <c r="BE1079" s="16" t="s">
        <v>807</v>
      </c>
      <c r="BG1079" s="78"/>
      <c r="BJ1079" s="78"/>
      <c r="BN1079" s="7" t="s">
        <v>1171</v>
      </c>
      <c r="BO1079" s="139" t="s">
        <v>2785</v>
      </c>
      <c r="BR1079" s="17" t="s">
        <v>2077</v>
      </c>
      <c r="BS1079" s="2" t="s">
        <v>1185</v>
      </c>
      <c r="BU1079" s="77">
        <v>7900</v>
      </c>
      <c r="BV1079" s="77">
        <v>5.7</v>
      </c>
      <c r="BW1079" s="77">
        <v>31.9</v>
      </c>
      <c r="BX1079" s="77">
        <v>0.4</v>
      </c>
      <c r="BY1079" s="77">
        <v>31.8</v>
      </c>
      <c r="BZ1079" s="77">
        <v>30.6</v>
      </c>
      <c r="CA1079" s="77" t="s">
        <v>830</v>
      </c>
      <c r="CB1079" s="78"/>
    </row>
    <row r="1080" spans="1:80" x14ac:dyDescent="0.25">
      <c r="A1080" s="96">
        <f t="shared" si="58"/>
        <v>1074</v>
      </c>
      <c r="B1080" s="134" t="s">
        <v>665</v>
      </c>
      <c r="D1080" s="134" t="s">
        <v>2697</v>
      </c>
      <c r="E1080" s="134" t="s">
        <v>2726</v>
      </c>
      <c r="F1080" s="1">
        <f>F1078+1</f>
        <v>703</v>
      </c>
      <c r="G1080" s="86">
        <v>42991</v>
      </c>
      <c r="H1080" s="87" t="s">
        <v>2698</v>
      </c>
      <c r="I1080" s="134" t="s">
        <v>661</v>
      </c>
      <c r="J1080" s="134" t="s">
        <v>48</v>
      </c>
      <c r="K1080" s="134" t="s">
        <v>24</v>
      </c>
      <c r="L1080" s="87"/>
      <c r="M1080" s="131" t="s">
        <v>2570</v>
      </c>
      <c r="N1080" s="107"/>
      <c r="P1080" s="87" t="str">
        <f>IF(COUNTIF(L1080:O1080,"=*")&gt;1,"Multiple", IF(L1080="P","Surface",IF(M1080="P", "Underground",IF(N1080="P", "Placer", IF(O1080="P", "Solution","")))))</f>
        <v>Underground</v>
      </c>
      <c r="Q1080" s="95" t="s">
        <v>11</v>
      </c>
      <c r="R1080" s="93" t="s">
        <v>2570</v>
      </c>
      <c r="S1080" s="33"/>
      <c r="T1080" s="12">
        <v>41.711826268199999</v>
      </c>
      <c r="U1080" s="13">
        <v>-109.18376208399999</v>
      </c>
      <c r="V1080" s="144">
        <v>20</v>
      </c>
      <c r="W1080" s="144">
        <v>104</v>
      </c>
      <c r="X1080" s="137">
        <v>18</v>
      </c>
      <c r="Y1080" s="138"/>
      <c r="Z1080" s="134" t="s">
        <v>23</v>
      </c>
      <c r="AA1080" s="87" t="s">
        <v>3206</v>
      </c>
      <c r="AB1080" s="134" t="s">
        <v>22</v>
      </c>
      <c r="AC1080" s="134" t="s">
        <v>7</v>
      </c>
      <c r="AD1080" s="124" t="s">
        <v>2701</v>
      </c>
      <c r="AE1080" s="125" t="s">
        <v>2702</v>
      </c>
      <c r="AF1080" s="6" t="s">
        <v>2086</v>
      </c>
      <c r="AH1080" s="6" t="s">
        <v>48</v>
      </c>
      <c r="AI1080" s="6" t="s">
        <v>846</v>
      </c>
      <c r="AJ1080" s="107"/>
      <c r="AO1080" s="88" t="s">
        <v>2528</v>
      </c>
      <c r="AQ1080" s="136"/>
      <c r="AR1080" s="107" t="s">
        <v>2570</v>
      </c>
      <c r="AS1080" s="6" t="s">
        <v>934</v>
      </c>
      <c r="AT1080" s="6" t="s">
        <v>934</v>
      </c>
      <c r="BG1080" s="107"/>
      <c r="BJ1080" s="107"/>
      <c r="BN1080" s="6" t="s">
        <v>807</v>
      </c>
      <c r="BO1080" s="131" t="s">
        <v>7</v>
      </c>
      <c r="BR1080" s="15" t="s">
        <v>2079</v>
      </c>
      <c r="BS1080" s="15" t="s">
        <v>2080</v>
      </c>
      <c r="BU1080" s="76"/>
      <c r="BV1080" s="76"/>
      <c r="BW1080" s="76"/>
      <c r="BX1080" s="76"/>
      <c r="BY1080" s="76"/>
      <c r="BZ1080" s="76"/>
      <c r="CA1080" s="76" t="s">
        <v>830</v>
      </c>
      <c r="CB1080" s="107"/>
    </row>
    <row r="1081" spans="1:80" x14ac:dyDescent="0.25">
      <c r="A1081" s="96">
        <f t="shared" si="58"/>
        <v>1075</v>
      </c>
      <c r="B1081" s="134" t="s">
        <v>666</v>
      </c>
      <c r="D1081" s="134" t="s">
        <v>2697</v>
      </c>
      <c r="E1081" s="134" t="s">
        <v>2726</v>
      </c>
      <c r="F1081" s="1">
        <f t="shared" si="60"/>
        <v>704</v>
      </c>
      <c r="G1081" s="86">
        <v>42991</v>
      </c>
      <c r="H1081" s="87" t="s">
        <v>2698</v>
      </c>
      <c r="I1081" s="134" t="s">
        <v>661</v>
      </c>
      <c r="J1081" s="134" t="s">
        <v>48</v>
      </c>
      <c r="K1081" s="134" t="s">
        <v>24</v>
      </c>
      <c r="L1081" s="87"/>
      <c r="M1081" s="131" t="s">
        <v>2570</v>
      </c>
      <c r="N1081" s="107"/>
      <c r="P1081" s="87" t="str">
        <f>IF(COUNTIF(L1081:O1081,"=*")&gt;1,"Multiple", IF(L1081="P","Surface",IF(M1081="P", "Underground",IF(N1081="P", "Placer", IF(O1081="P", "Solution","")))))</f>
        <v>Underground</v>
      </c>
      <c r="Q1081" s="95" t="s">
        <v>11</v>
      </c>
      <c r="R1081" s="93" t="s">
        <v>2570</v>
      </c>
      <c r="S1081" s="33"/>
      <c r="T1081" s="12">
        <v>41.697322024199998</v>
      </c>
      <c r="U1081" s="13">
        <v>-109.164839605</v>
      </c>
      <c r="V1081" s="144">
        <v>20</v>
      </c>
      <c r="W1081" s="144">
        <v>104</v>
      </c>
      <c r="X1081" s="137">
        <v>20</v>
      </c>
      <c r="Y1081" s="138" t="s">
        <v>807</v>
      </c>
      <c r="Z1081" s="134" t="s">
        <v>23</v>
      </c>
      <c r="AA1081" s="87" t="s">
        <v>3206</v>
      </c>
      <c r="AB1081" s="134" t="s">
        <v>22</v>
      </c>
      <c r="AC1081" s="134" t="s">
        <v>7</v>
      </c>
      <c r="AD1081" s="124" t="s">
        <v>2701</v>
      </c>
      <c r="AE1081" s="125" t="s">
        <v>2702</v>
      </c>
      <c r="AF1081" s="6" t="s">
        <v>793</v>
      </c>
      <c r="AH1081" s="6" t="s">
        <v>48</v>
      </c>
      <c r="AI1081" s="6" t="s">
        <v>846</v>
      </c>
      <c r="AJ1081" s="107"/>
      <c r="AO1081" s="88" t="s">
        <v>2528</v>
      </c>
      <c r="AQ1081" s="136"/>
      <c r="AR1081" s="107" t="s">
        <v>2570</v>
      </c>
      <c r="AS1081" s="6" t="s">
        <v>934</v>
      </c>
      <c r="AT1081" s="6" t="s">
        <v>934</v>
      </c>
      <c r="BE1081" s="197"/>
      <c r="BG1081" s="107"/>
      <c r="BJ1081" s="107"/>
      <c r="BO1081" s="131" t="s">
        <v>7</v>
      </c>
      <c r="BR1081" s="15" t="s">
        <v>2081</v>
      </c>
      <c r="BS1081" s="15" t="s">
        <v>2082</v>
      </c>
      <c r="BU1081" s="76"/>
      <c r="BV1081" s="76"/>
      <c r="BW1081" s="76"/>
      <c r="BX1081" s="76"/>
      <c r="BY1081" s="76"/>
      <c r="BZ1081" s="76"/>
      <c r="CA1081" s="76" t="s">
        <v>830</v>
      </c>
      <c r="CB1081" s="107"/>
    </row>
    <row r="1082" spans="1:80" x14ac:dyDescent="0.25">
      <c r="A1082" s="96">
        <f t="shared" si="58"/>
        <v>1076</v>
      </c>
      <c r="B1082" s="134" t="s">
        <v>668</v>
      </c>
      <c r="D1082" s="134" t="s">
        <v>2697</v>
      </c>
      <c r="E1082" s="134" t="s">
        <v>2726</v>
      </c>
      <c r="F1082" s="1">
        <f t="shared" si="60"/>
        <v>705</v>
      </c>
      <c r="G1082" s="86">
        <v>42991</v>
      </c>
      <c r="H1082" s="87" t="s">
        <v>2698</v>
      </c>
      <c r="I1082" s="134"/>
      <c r="J1082" s="134" t="s">
        <v>26</v>
      </c>
      <c r="K1082" s="134" t="s">
        <v>27</v>
      </c>
      <c r="L1082" s="87"/>
      <c r="M1082" s="131" t="s">
        <v>2570</v>
      </c>
      <c r="N1082" s="107"/>
      <c r="P1082" s="87" t="str">
        <f>IF(COUNTIF(L1082:O1082,"=*")&gt;1,"Multiple", IF(L1082="P","Surface",IF(M1082="P", "Underground",IF(N1082="P", "Placer", IF(O1082="P", "Solution","")))))</f>
        <v>Underground</v>
      </c>
      <c r="Q1082" s="95" t="s">
        <v>11</v>
      </c>
      <c r="R1082" s="93" t="s">
        <v>2570</v>
      </c>
      <c r="S1082" s="33"/>
      <c r="T1082" s="12">
        <v>42.123365703700003</v>
      </c>
      <c r="U1082" s="13">
        <v>-107.026792246</v>
      </c>
      <c r="V1082" s="144">
        <v>25</v>
      </c>
      <c r="W1082" s="144">
        <v>85</v>
      </c>
      <c r="X1082" s="137">
        <v>20</v>
      </c>
      <c r="Y1082" s="138"/>
      <c r="Z1082" s="134" t="s">
        <v>8</v>
      </c>
      <c r="AA1082" s="87" t="s">
        <v>3205</v>
      </c>
      <c r="AB1082" s="134" t="s">
        <v>22</v>
      </c>
      <c r="AC1082" s="134" t="s">
        <v>7</v>
      </c>
      <c r="AD1082" s="124" t="s">
        <v>2701</v>
      </c>
      <c r="AE1082" s="125" t="s">
        <v>2702</v>
      </c>
      <c r="AF1082" s="6" t="s">
        <v>668</v>
      </c>
      <c r="AG1082" s="1">
        <v>5</v>
      </c>
      <c r="AH1082" s="6" t="s">
        <v>867</v>
      </c>
      <c r="AI1082" s="6" t="s">
        <v>846</v>
      </c>
      <c r="AJ1082" s="107"/>
      <c r="AO1082" s="88" t="s">
        <v>2528</v>
      </c>
      <c r="AQ1082" s="136"/>
      <c r="AR1082" s="107" t="s">
        <v>2570</v>
      </c>
      <c r="BE1082" s="184"/>
      <c r="BG1082" s="107"/>
      <c r="BJ1082" s="107"/>
      <c r="BO1082" s="131" t="s">
        <v>2808</v>
      </c>
      <c r="BU1082" s="76"/>
      <c r="BV1082" s="76"/>
      <c r="BW1082" s="76"/>
      <c r="BX1082" s="76"/>
      <c r="BY1082" s="76"/>
      <c r="BZ1082" s="76"/>
      <c r="CA1082" s="76"/>
      <c r="CB1082" s="107"/>
    </row>
    <row r="1083" spans="1:80" s="2" customFormat="1" x14ac:dyDescent="0.25">
      <c r="A1083" s="96">
        <f t="shared" si="58"/>
        <v>1077</v>
      </c>
      <c r="B1083" s="135" t="s">
        <v>668</v>
      </c>
      <c r="C1083" s="77" t="s">
        <v>2460</v>
      </c>
      <c r="D1083" s="92" t="s">
        <v>2575</v>
      </c>
      <c r="E1083" s="135"/>
      <c r="F1083" s="2">
        <v>705</v>
      </c>
      <c r="G1083" s="89">
        <v>42991</v>
      </c>
      <c r="H1083" s="79" t="s">
        <v>2698</v>
      </c>
      <c r="I1083" s="135"/>
      <c r="J1083" s="135" t="s">
        <v>26</v>
      </c>
      <c r="K1083" s="135" t="s">
        <v>27</v>
      </c>
      <c r="L1083" s="79"/>
      <c r="M1083" s="139"/>
      <c r="N1083" s="78"/>
      <c r="P1083" s="79" t="str">
        <f>IF(COUNTIF(L1083:O1083,"=*")&gt;1,"Multiple", IF(L1083="P","Surface",IF(M1083="P", "Underground",IF(N1083="P", "Placer", IF(O1083="P", "Solution","")))))</f>
        <v/>
      </c>
      <c r="Q1083" s="95" t="s">
        <v>2486</v>
      </c>
      <c r="R1083" s="90" t="s">
        <v>2570</v>
      </c>
      <c r="S1083" s="34"/>
      <c r="T1083" s="26">
        <v>42.123365703700003</v>
      </c>
      <c r="U1083" s="27">
        <v>-107.026792246</v>
      </c>
      <c r="V1083" s="145">
        <v>25</v>
      </c>
      <c r="W1083" s="145">
        <v>85</v>
      </c>
      <c r="X1083" s="142">
        <v>20</v>
      </c>
      <c r="Y1083" s="143"/>
      <c r="Z1083" s="135" t="s">
        <v>8</v>
      </c>
      <c r="AA1083" s="87" t="s">
        <v>3205</v>
      </c>
      <c r="AB1083" s="135" t="s">
        <v>22</v>
      </c>
      <c r="AC1083" s="135" t="s">
        <v>7</v>
      </c>
      <c r="AD1083" s="124" t="s">
        <v>2701</v>
      </c>
      <c r="AE1083" s="125" t="s">
        <v>2702</v>
      </c>
      <c r="AF1083" s="7" t="s">
        <v>668</v>
      </c>
      <c r="AG1083" s="2">
        <v>5</v>
      </c>
      <c r="AH1083" s="6" t="s">
        <v>867</v>
      </c>
      <c r="AI1083" s="6" t="s">
        <v>846</v>
      </c>
      <c r="AJ1083" s="78"/>
      <c r="AO1083" s="91" t="s">
        <v>2528</v>
      </c>
      <c r="AQ1083" s="141"/>
      <c r="AR1083" s="107" t="s">
        <v>2570</v>
      </c>
      <c r="AS1083" s="7"/>
      <c r="AT1083" s="7"/>
      <c r="AU1083" s="77"/>
      <c r="AV1083" s="77"/>
      <c r="AW1083" s="77"/>
      <c r="AX1083" s="77"/>
      <c r="AY1083" s="77"/>
      <c r="AZ1083" s="77"/>
      <c r="BA1083" s="77"/>
      <c r="BE1083" s="186"/>
      <c r="BG1083" s="78"/>
      <c r="BJ1083" s="78"/>
      <c r="BN1083" s="7"/>
      <c r="BO1083" s="131" t="s">
        <v>2808</v>
      </c>
      <c r="BU1083" s="77">
        <v>9130</v>
      </c>
      <c r="BV1083" s="77">
        <v>3.71</v>
      </c>
      <c r="BW1083" s="77">
        <v>18.41</v>
      </c>
      <c r="BX1083" s="77">
        <v>0.28000000000000003</v>
      </c>
      <c r="BY1083" s="77">
        <v>34.5</v>
      </c>
      <c r="BZ1083" s="77">
        <v>43.38</v>
      </c>
      <c r="CA1083" s="77" t="s">
        <v>830</v>
      </c>
      <c r="CB1083" s="78"/>
    </row>
    <row r="1084" spans="1:80" x14ac:dyDescent="0.25">
      <c r="A1084" s="96">
        <f t="shared" si="58"/>
        <v>1078</v>
      </c>
      <c r="B1084" s="134" t="s">
        <v>667</v>
      </c>
      <c r="D1084" s="134" t="s">
        <v>2697</v>
      </c>
      <c r="E1084" s="134" t="s">
        <v>2726</v>
      </c>
      <c r="F1084" s="1">
        <f>F1082+1</f>
        <v>706</v>
      </c>
      <c r="G1084" s="86">
        <v>42991</v>
      </c>
      <c r="H1084" s="87" t="s">
        <v>2698</v>
      </c>
      <c r="I1084" s="134" t="s">
        <v>661</v>
      </c>
      <c r="J1084" s="134" t="s">
        <v>48</v>
      </c>
      <c r="K1084" s="134" t="s">
        <v>24</v>
      </c>
      <c r="L1084" s="87"/>
      <c r="M1084" s="131" t="s">
        <v>2570</v>
      </c>
      <c r="N1084" s="107"/>
      <c r="P1084" s="87" t="str">
        <f>IF(COUNTIF(L1084:O1084,"=*")&gt;1,"Multiple", IF(L1084="P","Surface",IF(M1084="P", "Underground",IF(N1084="P", "Placer", IF(O1084="P", "Solution","")))))</f>
        <v>Underground</v>
      </c>
      <c r="Q1084" s="95" t="s">
        <v>11</v>
      </c>
      <c r="R1084" s="93" t="s">
        <v>2570</v>
      </c>
      <c r="S1084" s="33"/>
      <c r="T1084" s="12">
        <v>41.697322024199998</v>
      </c>
      <c r="U1084" s="13">
        <v>-109.164839605</v>
      </c>
      <c r="V1084" s="144">
        <v>20</v>
      </c>
      <c r="W1084" s="144">
        <v>104</v>
      </c>
      <c r="X1084" s="137">
        <v>20</v>
      </c>
      <c r="Y1084" s="138"/>
      <c r="Z1084" s="134" t="s">
        <v>23</v>
      </c>
      <c r="AA1084" s="87" t="s">
        <v>3206</v>
      </c>
      <c r="AB1084" s="134" t="s">
        <v>22</v>
      </c>
      <c r="AC1084" s="134" t="s">
        <v>7</v>
      </c>
      <c r="AD1084" s="124" t="s">
        <v>2701</v>
      </c>
      <c r="AE1084" s="125" t="s">
        <v>2702</v>
      </c>
      <c r="AF1084" s="6" t="s">
        <v>2085</v>
      </c>
      <c r="AH1084" s="6" t="s">
        <v>48</v>
      </c>
      <c r="AI1084" s="6" t="s">
        <v>846</v>
      </c>
      <c r="AJ1084" s="107"/>
      <c r="AO1084" s="88" t="s">
        <v>2528</v>
      </c>
      <c r="AQ1084" s="136"/>
      <c r="AR1084" s="107" t="s">
        <v>2570</v>
      </c>
      <c r="AS1084" s="6" t="s">
        <v>934</v>
      </c>
      <c r="AT1084" s="6" t="s">
        <v>934</v>
      </c>
      <c r="BE1084" s="184"/>
      <c r="BG1084" s="107"/>
      <c r="BJ1084" s="107"/>
      <c r="BO1084" s="131" t="s">
        <v>7</v>
      </c>
      <c r="BR1084" s="15" t="s">
        <v>2083</v>
      </c>
      <c r="BS1084" s="15" t="s">
        <v>2084</v>
      </c>
      <c r="BU1084" s="76"/>
      <c r="BV1084" s="76"/>
      <c r="BW1084" s="76"/>
      <c r="BX1084" s="76"/>
      <c r="BY1084" s="76"/>
      <c r="BZ1084" s="76"/>
      <c r="CA1084" s="76" t="s">
        <v>830</v>
      </c>
      <c r="CB1084" s="107"/>
    </row>
    <row r="1085" spans="1:80" x14ac:dyDescent="0.25">
      <c r="A1085" s="96">
        <f t="shared" si="58"/>
        <v>1079</v>
      </c>
      <c r="B1085" s="134" t="s">
        <v>669</v>
      </c>
      <c r="D1085" s="134" t="s">
        <v>2697</v>
      </c>
      <c r="E1085" s="134" t="s">
        <v>2726</v>
      </c>
      <c r="F1085" s="1">
        <f t="shared" si="60"/>
        <v>707</v>
      </c>
      <c r="G1085" s="86">
        <v>42991</v>
      </c>
      <c r="H1085" s="87" t="s">
        <v>2698</v>
      </c>
      <c r="I1085" s="134" t="s">
        <v>518</v>
      </c>
      <c r="J1085" s="134" t="s">
        <v>15</v>
      </c>
      <c r="K1085" s="134" t="s">
        <v>16</v>
      </c>
      <c r="L1085" s="87"/>
      <c r="M1085" s="131" t="s">
        <v>2570</v>
      </c>
      <c r="N1085" s="107"/>
      <c r="P1085" s="87" t="str">
        <f>IF(COUNTIF(L1085:O1085,"=*")&gt;1,"Multiple", IF(L1085="P","Surface",IF(M1085="P", "Underground",IF(N1085="P", "Placer", IF(O1085="P", "Solution","")))))</f>
        <v>Underground</v>
      </c>
      <c r="Q1085" s="95" t="s">
        <v>2768</v>
      </c>
      <c r="R1085" s="93" t="s">
        <v>2570</v>
      </c>
      <c r="S1085" s="33"/>
      <c r="T1085" s="12">
        <v>44.827921839799998</v>
      </c>
      <c r="U1085" s="13">
        <v>-106.962176392</v>
      </c>
      <c r="V1085" s="144">
        <v>56</v>
      </c>
      <c r="W1085" s="144">
        <v>84</v>
      </c>
      <c r="X1085" s="137">
        <v>15</v>
      </c>
      <c r="Y1085" s="138"/>
      <c r="Z1085" s="134" t="s">
        <v>15</v>
      </c>
      <c r="AA1085" s="87" t="s">
        <v>3206</v>
      </c>
      <c r="AB1085" s="134" t="s">
        <v>7</v>
      </c>
      <c r="AC1085" s="134" t="s">
        <v>7</v>
      </c>
      <c r="AD1085" s="124" t="s">
        <v>2701</v>
      </c>
      <c r="AE1085" s="125" t="s">
        <v>2702</v>
      </c>
      <c r="AH1085" s="6" t="s">
        <v>806</v>
      </c>
      <c r="AI1085" s="6" t="s">
        <v>836</v>
      </c>
      <c r="AJ1085" s="107"/>
      <c r="AO1085" s="88" t="s">
        <v>2528</v>
      </c>
      <c r="AQ1085" s="136"/>
      <c r="AR1085" s="107" t="s">
        <v>2570</v>
      </c>
      <c r="AU1085" s="76">
        <v>1928</v>
      </c>
      <c r="AV1085" s="76">
        <v>1942</v>
      </c>
      <c r="BA1085" s="76">
        <v>1942</v>
      </c>
      <c r="BE1085" s="184">
        <v>120370</v>
      </c>
      <c r="BF1085" s="97"/>
      <c r="BG1085" s="107"/>
      <c r="BJ1085" s="107"/>
      <c r="BM1085" s="1" t="s">
        <v>2705</v>
      </c>
      <c r="BO1085" s="131" t="s">
        <v>7</v>
      </c>
      <c r="BU1085" s="76"/>
      <c r="BV1085" s="76"/>
      <c r="BW1085" s="76"/>
      <c r="BX1085" s="76"/>
      <c r="BY1085" s="76"/>
      <c r="BZ1085" s="76"/>
      <c r="CA1085" s="76" t="s">
        <v>807</v>
      </c>
      <c r="CB1085" s="107"/>
    </row>
    <row r="1086" spans="1:80" ht="60" x14ac:dyDescent="0.25">
      <c r="A1086" s="96">
        <f t="shared" si="58"/>
        <v>1080</v>
      </c>
      <c r="B1086" s="134" t="s">
        <v>671</v>
      </c>
      <c r="C1086" s="76" t="s">
        <v>807</v>
      </c>
      <c r="D1086" s="134" t="s">
        <v>2697</v>
      </c>
      <c r="E1086" s="134" t="s">
        <v>2726</v>
      </c>
      <c r="F1086" s="1">
        <f t="shared" si="60"/>
        <v>708</v>
      </c>
      <c r="G1086" s="86">
        <v>42991</v>
      </c>
      <c r="H1086" s="87" t="s">
        <v>2698</v>
      </c>
      <c r="I1086" s="134" t="s">
        <v>2089</v>
      </c>
      <c r="J1086" s="134" t="s">
        <v>48</v>
      </c>
      <c r="K1086" s="134" t="s">
        <v>24</v>
      </c>
      <c r="L1086" s="87"/>
      <c r="M1086" s="131" t="s">
        <v>2570</v>
      </c>
      <c r="N1086" s="107"/>
      <c r="P1086" s="87" t="str">
        <f>IF(COUNTIF(L1086:O1086,"=*")&gt;1,"Multiple", IF(L1086="P","Surface",IF(M1086="P", "Underground",IF(N1086="P", "Placer", IF(O1086="P", "Solution","")))))</f>
        <v>Underground</v>
      </c>
      <c r="Q1086" s="95" t="s">
        <v>11</v>
      </c>
      <c r="R1086" s="93" t="s">
        <v>2570</v>
      </c>
      <c r="S1086" s="33"/>
      <c r="T1086" s="12">
        <v>41.567539631099997</v>
      </c>
      <c r="U1086" s="13">
        <v>-109.241412246</v>
      </c>
      <c r="V1086" s="144">
        <v>18</v>
      </c>
      <c r="W1086" s="144">
        <v>105</v>
      </c>
      <c r="X1086" s="137">
        <v>3</v>
      </c>
      <c r="Y1086" s="138"/>
      <c r="Z1086" s="134" t="s">
        <v>23</v>
      </c>
      <c r="AA1086" s="87" t="s">
        <v>3206</v>
      </c>
      <c r="AB1086" s="134" t="s">
        <v>22</v>
      </c>
      <c r="AC1086" s="134" t="s">
        <v>7</v>
      </c>
      <c r="AD1086" s="124" t="s">
        <v>2701</v>
      </c>
      <c r="AE1086" s="125" t="s">
        <v>2702</v>
      </c>
      <c r="AF1086" s="6" t="s">
        <v>2088</v>
      </c>
      <c r="AH1086" s="6" t="s">
        <v>48</v>
      </c>
      <c r="AI1086" s="6" t="s">
        <v>846</v>
      </c>
      <c r="AJ1086" s="107"/>
      <c r="AO1086" s="88" t="s">
        <v>2528</v>
      </c>
      <c r="AQ1086" s="136"/>
      <c r="AR1086" s="107" t="s">
        <v>2570</v>
      </c>
      <c r="AS1086" s="6" t="s">
        <v>1901</v>
      </c>
      <c r="AT1086" s="6" t="s">
        <v>1901</v>
      </c>
      <c r="AU1086" s="76">
        <v>1913</v>
      </c>
      <c r="AV1086" s="76">
        <v>1913</v>
      </c>
      <c r="AW1086" s="76">
        <v>1927</v>
      </c>
      <c r="AX1086" s="76">
        <v>1927</v>
      </c>
      <c r="AY1086" s="76">
        <v>1941</v>
      </c>
      <c r="AZ1086" s="76">
        <v>1948</v>
      </c>
      <c r="BA1086" s="76">
        <v>1948</v>
      </c>
      <c r="BE1086" s="184">
        <v>1122360</v>
      </c>
      <c r="BF1086" s="97"/>
      <c r="BG1086" s="107"/>
      <c r="BJ1086" s="107"/>
      <c r="BM1086" s="1" t="s">
        <v>2705</v>
      </c>
      <c r="BO1086" s="131" t="s">
        <v>7</v>
      </c>
      <c r="BR1086" s="15" t="s">
        <v>2087</v>
      </c>
      <c r="BU1086" s="76"/>
      <c r="BV1086" s="76"/>
      <c r="BW1086" s="76"/>
      <c r="BX1086" s="76"/>
      <c r="BY1086" s="76"/>
      <c r="BZ1086" s="76"/>
      <c r="CA1086" s="76"/>
      <c r="CB1086" s="107"/>
    </row>
    <row r="1087" spans="1:80" x14ac:dyDescent="0.25">
      <c r="A1087" s="96">
        <f t="shared" si="58"/>
        <v>1081</v>
      </c>
      <c r="B1087" s="134" t="s">
        <v>670</v>
      </c>
      <c r="D1087" s="134" t="s">
        <v>2697</v>
      </c>
      <c r="E1087" s="134" t="s">
        <v>2726</v>
      </c>
      <c r="F1087" s="1">
        <f t="shared" si="60"/>
        <v>709</v>
      </c>
      <c r="G1087" s="86">
        <v>42991</v>
      </c>
      <c r="H1087" s="87" t="s">
        <v>2698</v>
      </c>
      <c r="I1087" s="134"/>
      <c r="J1087" s="134" t="s">
        <v>77</v>
      </c>
      <c r="K1087" s="134" t="s">
        <v>78</v>
      </c>
      <c r="L1087" s="87"/>
      <c r="M1087" s="131" t="s">
        <v>2570</v>
      </c>
      <c r="N1087" s="107"/>
      <c r="P1087" s="87" t="str">
        <f>IF(COUNTIF(L1087:O1087,"=*")&gt;1,"Multiple", IF(L1087="P","Surface",IF(M1087="P", "Underground",IF(N1087="P", "Placer", IF(O1087="P", "Solution","")))))</f>
        <v>Underground</v>
      </c>
      <c r="Q1087" s="95" t="s">
        <v>11</v>
      </c>
      <c r="R1087" s="93" t="s">
        <v>2570</v>
      </c>
      <c r="S1087" s="33"/>
      <c r="T1087" s="12">
        <v>42.109694017999999</v>
      </c>
      <c r="U1087" s="13">
        <v>-107.51237992900001</v>
      </c>
      <c r="V1087" s="144">
        <v>25</v>
      </c>
      <c r="W1087" s="144">
        <v>89</v>
      </c>
      <c r="X1087" s="137">
        <v>30</v>
      </c>
      <c r="Y1087" s="138"/>
      <c r="Z1087" s="134" t="s">
        <v>8</v>
      </c>
      <c r="AA1087" s="87" t="s">
        <v>3206</v>
      </c>
      <c r="AB1087" s="134" t="s">
        <v>22</v>
      </c>
      <c r="AC1087" s="134" t="s">
        <v>7</v>
      </c>
      <c r="AD1087" s="124" t="s">
        <v>2701</v>
      </c>
      <c r="AE1087" s="125" t="s">
        <v>2702</v>
      </c>
      <c r="AH1087" s="6" t="s">
        <v>901</v>
      </c>
      <c r="AI1087" s="6" t="s">
        <v>846</v>
      </c>
      <c r="AJ1087" s="107"/>
      <c r="AO1087" s="88" t="s">
        <v>2528</v>
      </c>
      <c r="AQ1087" s="136"/>
      <c r="AR1087" s="107" t="s">
        <v>2570</v>
      </c>
      <c r="AU1087" s="76">
        <v>1944</v>
      </c>
      <c r="AV1087" s="76">
        <v>1944</v>
      </c>
      <c r="BA1087" s="76">
        <v>1944</v>
      </c>
      <c r="BE1087" s="184"/>
      <c r="BG1087" s="107"/>
      <c r="BJ1087" s="107"/>
      <c r="BO1087" s="131" t="s">
        <v>7</v>
      </c>
      <c r="BU1087" s="76"/>
      <c r="BV1087" s="76"/>
      <c r="BW1087" s="76"/>
      <c r="BX1087" s="76"/>
      <c r="BY1087" s="76"/>
      <c r="BZ1087" s="76"/>
      <c r="CA1087" s="76"/>
      <c r="CB1087" s="107"/>
    </row>
    <row r="1088" spans="1:80" x14ac:dyDescent="0.25">
      <c r="A1088" s="96">
        <f t="shared" si="58"/>
        <v>1082</v>
      </c>
      <c r="B1088" s="134" t="s">
        <v>672</v>
      </c>
      <c r="D1088" s="134" t="s">
        <v>2697</v>
      </c>
      <c r="E1088" s="134" t="s">
        <v>2726</v>
      </c>
      <c r="F1088" s="1">
        <f t="shared" si="60"/>
        <v>710</v>
      </c>
      <c r="G1088" s="86">
        <v>42991</v>
      </c>
      <c r="H1088" s="87" t="s">
        <v>2698</v>
      </c>
      <c r="I1088" s="134"/>
      <c r="J1088" s="134" t="s">
        <v>393</v>
      </c>
      <c r="K1088" s="134" t="s">
        <v>393</v>
      </c>
      <c r="L1088" s="87"/>
      <c r="M1088" s="131" t="s">
        <v>2570</v>
      </c>
      <c r="N1088" s="107"/>
      <c r="P1088" s="87" t="str">
        <f>IF(COUNTIF(L1088:O1088,"=*")&gt;1,"Multiple", IF(L1088="P","Surface",IF(M1088="P", "Underground",IF(N1088="P", "Placer", IF(O1088="P", "Solution","")))))</f>
        <v>Underground</v>
      </c>
      <c r="Q1088" s="95" t="s">
        <v>11</v>
      </c>
      <c r="R1088" s="93" t="s">
        <v>2570</v>
      </c>
      <c r="S1088" s="33"/>
      <c r="T1088" s="12">
        <v>41.59088508</v>
      </c>
      <c r="U1088" s="13">
        <v>-106.929563149</v>
      </c>
      <c r="V1088" s="144">
        <v>19</v>
      </c>
      <c r="W1088" s="144">
        <v>85</v>
      </c>
      <c r="X1088" s="137">
        <v>26</v>
      </c>
      <c r="Y1088" s="138"/>
      <c r="Z1088" s="134" t="s">
        <v>8</v>
      </c>
      <c r="AA1088" s="87" t="s">
        <v>3205</v>
      </c>
      <c r="AB1088" s="134" t="s">
        <v>22</v>
      </c>
      <c r="AC1088" s="134" t="s">
        <v>7</v>
      </c>
      <c r="AD1088" s="124" t="s">
        <v>2701</v>
      </c>
      <c r="AE1088" s="125" t="s">
        <v>2702</v>
      </c>
      <c r="AG1088" s="1">
        <v>3</v>
      </c>
      <c r="AH1088" s="6" t="s">
        <v>831</v>
      </c>
      <c r="AI1088" s="6" t="s">
        <v>846</v>
      </c>
      <c r="AJ1088" s="107"/>
      <c r="AO1088" s="88" t="s">
        <v>2528</v>
      </c>
      <c r="AQ1088" s="136"/>
      <c r="AR1088" s="107" t="s">
        <v>2570</v>
      </c>
      <c r="BE1088" s="197"/>
      <c r="BG1088" s="107"/>
      <c r="BJ1088" s="107"/>
      <c r="BO1088" s="131" t="s">
        <v>2806</v>
      </c>
      <c r="BU1088" s="76"/>
      <c r="BV1088" s="76"/>
      <c r="BW1088" s="76"/>
      <c r="BX1088" s="76"/>
      <c r="BY1088" s="76"/>
      <c r="BZ1088" s="76"/>
      <c r="CA1088" s="76"/>
      <c r="CB1088" s="107"/>
    </row>
    <row r="1089" spans="1:80" s="2" customFormat="1" x14ac:dyDescent="0.25">
      <c r="A1089" s="96">
        <f t="shared" si="58"/>
        <v>1083</v>
      </c>
      <c r="B1089" s="135" t="s">
        <v>672</v>
      </c>
      <c r="C1089" s="77" t="s">
        <v>2460</v>
      </c>
      <c r="D1089" s="92" t="s">
        <v>2575</v>
      </c>
      <c r="E1089" s="135"/>
      <c r="F1089" s="2">
        <v>710</v>
      </c>
      <c r="G1089" s="89">
        <v>42991</v>
      </c>
      <c r="H1089" s="79" t="s">
        <v>2698</v>
      </c>
      <c r="I1089" s="135"/>
      <c r="J1089" s="135" t="s">
        <v>393</v>
      </c>
      <c r="K1089" s="135" t="s">
        <v>393</v>
      </c>
      <c r="L1089" s="79"/>
      <c r="M1089" s="139" t="s">
        <v>2570</v>
      </c>
      <c r="N1089" s="78"/>
      <c r="P1089" s="79" t="str">
        <f>IF(COUNTIF(L1089:O1089,"=*")&gt;1,"Multiple", IF(L1089="P","Surface",IF(M1089="P", "Underground",IF(N1089="P", "Placer", IF(O1089="P", "Solution","")))))</f>
        <v>Underground</v>
      </c>
      <c r="Q1089" s="95" t="s">
        <v>11</v>
      </c>
      <c r="R1089" s="90" t="s">
        <v>2570</v>
      </c>
      <c r="S1089" s="34"/>
      <c r="T1089" s="26">
        <v>41.59088508</v>
      </c>
      <c r="U1089" s="27">
        <v>-106.929563149</v>
      </c>
      <c r="V1089" s="145">
        <v>19</v>
      </c>
      <c r="W1089" s="145">
        <v>85</v>
      </c>
      <c r="X1089" s="142">
        <v>26</v>
      </c>
      <c r="Y1089" s="143"/>
      <c r="Z1089" s="135" t="s">
        <v>8</v>
      </c>
      <c r="AA1089" s="87" t="s">
        <v>3205</v>
      </c>
      <c r="AB1089" s="135" t="s">
        <v>22</v>
      </c>
      <c r="AC1089" s="135" t="s">
        <v>7</v>
      </c>
      <c r="AD1089" s="124" t="s">
        <v>2701</v>
      </c>
      <c r="AE1089" s="125" t="s">
        <v>2702</v>
      </c>
      <c r="AF1089" s="7"/>
      <c r="AG1089" s="2">
        <v>3</v>
      </c>
      <c r="AH1089" s="6" t="s">
        <v>831</v>
      </c>
      <c r="AI1089" s="6" t="s">
        <v>846</v>
      </c>
      <c r="AJ1089" s="78"/>
      <c r="AO1089" s="91" t="s">
        <v>2528</v>
      </c>
      <c r="AQ1089" s="141"/>
      <c r="AR1089" s="107" t="s">
        <v>2570</v>
      </c>
      <c r="AS1089" s="7"/>
      <c r="AT1089" s="7"/>
      <c r="AU1089" s="77"/>
      <c r="AV1089" s="77"/>
      <c r="AW1089" s="77"/>
      <c r="AX1089" s="77"/>
      <c r="AY1089" s="77"/>
      <c r="AZ1089" s="77"/>
      <c r="BA1089" s="77"/>
      <c r="BE1089" s="199"/>
      <c r="BG1089" s="78"/>
      <c r="BJ1089" s="78"/>
      <c r="BN1089" s="7"/>
      <c r="BO1089" s="139" t="s">
        <v>2806</v>
      </c>
      <c r="BU1089" s="77">
        <v>11936</v>
      </c>
      <c r="BV1089" s="77">
        <v>5.88</v>
      </c>
      <c r="BW1089" s="77">
        <v>7.51</v>
      </c>
      <c r="BX1089" s="77">
        <v>0.86</v>
      </c>
      <c r="BY1089" s="77">
        <v>37.799999999999997</v>
      </c>
      <c r="BZ1089" s="77">
        <v>48.81</v>
      </c>
      <c r="CA1089" s="77" t="s">
        <v>841</v>
      </c>
      <c r="CB1089" s="78"/>
    </row>
    <row r="1090" spans="1:80" x14ac:dyDescent="0.25">
      <c r="A1090" s="96">
        <f t="shared" si="58"/>
        <v>1084</v>
      </c>
      <c r="B1090" s="134" t="s">
        <v>677</v>
      </c>
      <c r="D1090" s="134" t="s">
        <v>2697</v>
      </c>
      <c r="E1090" s="134" t="s">
        <v>2726</v>
      </c>
      <c r="F1090" s="1">
        <f>F1088+1</f>
        <v>711</v>
      </c>
      <c r="G1090" s="86">
        <v>42991</v>
      </c>
      <c r="H1090" s="87" t="s">
        <v>2698</v>
      </c>
      <c r="I1090" s="134"/>
      <c r="J1090" s="134" t="s">
        <v>393</v>
      </c>
      <c r="K1090" s="134" t="s">
        <v>393</v>
      </c>
      <c r="L1090" s="87"/>
      <c r="M1090" s="131" t="s">
        <v>2570</v>
      </c>
      <c r="N1090" s="107"/>
      <c r="P1090" s="87" t="str">
        <f>IF(COUNTIF(L1090:O1090,"=*")&gt;1,"Multiple", IF(L1090="P","Surface",IF(M1090="P", "Underground",IF(N1090="P", "Placer", IF(O1090="P", "Solution","")))))</f>
        <v>Underground</v>
      </c>
      <c r="Q1090" s="95" t="s">
        <v>11</v>
      </c>
      <c r="R1090" s="93" t="s">
        <v>2570</v>
      </c>
      <c r="S1090" s="33"/>
      <c r="T1090" s="12">
        <v>41.576517335200002</v>
      </c>
      <c r="U1090" s="13">
        <v>-106.92951437000001</v>
      </c>
      <c r="V1090" s="144">
        <v>19</v>
      </c>
      <c r="W1090" s="144">
        <v>85</v>
      </c>
      <c r="X1090" s="137">
        <v>35</v>
      </c>
      <c r="Y1090" s="138"/>
      <c r="Z1090" s="134" t="s">
        <v>8</v>
      </c>
      <c r="AA1090" s="87" t="s">
        <v>3205</v>
      </c>
      <c r="AB1090" s="134" t="s">
        <v>22</v>
      </c>
      <c r="AC1090" s="134" t="s">
        <v>7</v>
      </c>
      <c r="AD1090" s="124" t="s">
        <v>2701</v>
      </c>
      <c r="AE1090" s="125" t="s">
        <v>2702</v>
      </c>
      <c r="AG1090" s="1">
        <v>3</v>
      </c>
      <c r="AH1090" s="6" t="s">
        <v>831</v>
      </c>
      <c r="AI1090" s="6" t="s">
        <v>846</v>
      </c>
      <c r="AJ1090" s="107"/>
      <c r="AO1090" s="88" t="s">
        <v>2528</v>
      </c>
      <c r="AQ1090" s="136"/>
      <c r="AR1090" s="107" t="s">
        <v>2570</v>
      </c>
      <c r="AS1090" s="6" t="s">
        <v>2090</v>
      </c>
      <c r="AT1090" s="6" t="s">
        <v>2090</v>
      </c>
      <c r="BE1090" s="184"/>
      <c r="BG1090" s="107"/>
      <c r="BJ1090" s="107"/>
      <c r="BO1090" s="131" t="s">
        <v>2806</v>
      </c>
      <c r="BU1090" s="76"/>
      <c r="BV1090" s="76"/>
      <c r="BW1090" s="76"/>
      <c r="BX1090" s="76"/>
      <c r="BY1090" s="76"/>
      <c r="BZ1090" s="76"/>
      <c r="CA1090" s="76"/>
      <c r="CB1090" s="107"/>
    </row>
    <row r="1091" spans="1:80" s="2" customFormat="1" x14ac:dyDescent="0.25">
      <c r="A1091" s="96">
        <f t="shared" si="58"/>
        <v>1085</v>
      </c>
      <c r="B1091" s="135" t="s">
        <v>677</v>
      </c>
      <c r="C1091" s="77" t="s">
        <v>2460</v>
      </c>
      <c r="D1091" s="92" t="s">
        <v>2575</v>
      </c>
      <c r="E1091" s="135"/>
      <c r="F1091" s="2">
        <v>711</v>
      </c>
      <c r="G1091" s="89">
        <v>42991</v>
      </c>
      <c r="H1091" s="79" t="s">
        <v>2698</v>
      </c>
      <c r="I1091" s="135"/>
      <c r="J1091" s="135" t="s">
        <v>393</v>
      </c>
      <c r="K1091" s="135" t="s">
        <v>393</v>
      </c>
      <c r="L1091" s="79"/>
      <c r="M1091" s="139" t="s">
        <v>2570</v>
      </c>
      <c r="N1091" s="78"/>
      <c r="P1091" s="79" t="str">
        <f>IF(COUNTIF(L1091:O1091,"=*")&gt;1,"Multiple", IF(L1091="P","Surface",IF(M1091="P", "Underground",IF(N1091="P", "Placer", IF(O1091="P", "Solution","")))))</f>
        <v>Underground</v>
      </c>
      <c r="Q1091" s="95" t="s">
        <v>11</v>
      </c>
      <c r="R1091" s="90" t="s">
        <v>2570</v>
      </c>
      <c r="S1091" s="34"/>
      <c r="T1091" s="26">
        <v>41.576517335200002</v>
      </c>
      <c r="U1091" s="27">
        <v>-106.92951437000001</v>
      </c>
      <c r="V1091" s="145">
        <v>19</v>
      </c>
      <c r="W1091" s="145">
        <v>85</v>
      </c>
      <c r="X1091" s="142">
        <v>35</v>
      </c>
      <c r="Y1091" s="143"/>
      <c r="Z1091" s="135" t="s">
        <v>8</v>
      </c>
      <c r="AA1091" s="87" t="s">
        <v>3205</v>
      </c>
      <c r="AB1091" s="135" t="s">
        <v>22</v>
      </c>
      <c r="AC1091" s="135" t="s">
        <v>7</v>
      </c>
      <c r="AD1091" s="124" t="s">
        <v>2701</v>
      </c>
      <c r="AE1091" s="125" t="s">
        <v>2702</v>
      </c>
      <c r="AF1091" s="7"/>
      <c r="AG1091" s="2">
        <v>3</v>
      </c>
      <c r="AH1091" s="6" t="s">
        <v>831</v>
      </c>
      <c r="AI1091" s="6" t="s">
        <v>846</v>
      </c>
      <c r="AJ1091" s="78"/>
      <c r="AO1091" s="91" t="s">
        <v>2528</v>
      </c>
      <c r="AQ1091" s="141"/>
      <c r="AR1091" s="107" t="s">
        <v>2570</v>
      </c>
      <c r="AS1091" s="7" t="s">
        <v>2090</v>
      </c>
      <c r="AT1091" s="7" t="s">
        <v>2090</v>
      </c>
      <c r="AU1091" s="77"/>
      <c r="AV1091" s="77"/>
      <c r="AW1091" s="77"/>
      <c r="AX1091" s="77"/>
      <c r="AY1091" s="77"/>
      <c r="AZ1091" s="77"/>
      <c r="BA1091" s="77"/>
      <c r="BE1091" s="186"/>
      <c r="BG1091" s="78"/>
      <c r="BJ1091" s="78"/>
      <c r="BN1091" s="7"/>
      <c r="BO1091" s="139" t="s">
        <v>2806</v>
      </c>
      <c r="BU1091" s="77"/>
      <c r="BV1091" s="77">
        <v>4.47</v>
      </c>
      <c r="BW1091" s="77">
        <v>6.87</v>
      </c>
      <c r="BX1091" s="77">
        <v>0.89</v>
      </c>
      <c r="BY1091" s="77">
        <v>43.51</v>
      </c>
      <c r="BZ1091" s="77">
        <v>45.15</v>
      </c>
      <c r="CA1091" s="77" t="s">
        <v>841</v>
      </c>
      <c r="CB1091" s="78"/>
    </row>
    <row r="1092" spans="1:80" ht="30" x14ac:dyDescent="0.25">
      <c r="A1092" s="96">
        <f t="shared" si="58"/>
        <v>1086</v>
      </c>
      <c r="B1092" s="134" t="s">
        <v>673</v>
      </c>
      <c r="D1092" s="134" t="s">
        <v>2697</v>
      </c>
      <c r="E1092" s="134" t="s">
        <v>2726</v>
      </c>
      <c r="F1092" s="1">
        <f>F1090+1</f>
        <v>712</v>
      </c>
      <c r="G1092" s="86">
        <v>42991</v>
      </c>
      <c r="H1092" s="87" t="s">
        <v>2698</v>
      </c>
      <c r="I1092" s="134" t="s">
        <v>2091</v>
      </c>
      <c r="J1092" s="134" t="s">
        <v>13</v>
      </c>
      <c r="K1092" s="134" t="s">
        <v>14</v>
      </c>
      <c r="L1092" s="87"/>
      <c r="M1092" s="131" t="s">
        <v>2570</v>
      </c>
      <c r="N1092" s="107"/>
      <c r="P1092" s="87" t="str">
        <f>IF(COUNTIF(L1092:O1092,"=*")&gt;1,"Multiple", IF(L1092="P","Surface",IF(M1092="P", "Underground",IF(N1092="P", "Placer", IF(O1092="P", "Solution","")))))</f>
        <v>Underground</v>
      </c>
      <c r="Q1092" s="95" t="s">
        <v>11</v>
      </c>
      <c r="R1092" s="93" t="s">
        <v>2570</v>
      </c>
      <c r="S1092" s="33"/>
      <c r="T1092" s="12">
        <v>44.129478813299997</v>
      </c>
      <c r="U1092" s="13">
        <v>-108.925136345</v>
      </c>
      <c r="V1092" s="144">
        <v>48</v>
      </c>
      <c r="W1092" s="144">
        <v>101</v>
      </c>
      <c r="X1092" s="137">
        <v>13</v>
      </c>
      <c r="Y1092" s="138"/>
      <c r="Z1092" s="134" t="s">
        <v>12</v>
      </c>
      <c r="AA1092" s="87" t="s">
        <v>3205</v>
      </c>
      <c r="AB1092" s="134" t="s">
        <v>22</v>
      </c>
      <c r="AC1092" s="134" t="s">
        <v>7</v>
      </c>
      <c r="AD1092" s="124" t="s">
        <v>2701</v>
      </c>
      <c r="AE1092" s="125" t="s">
        <v>2702</v>
      </c>
      <c r="AG1092" s="1">
        <v>6</v>
      </c>
      <c r="AH1092" s="6" t="s">
        <v>2375</v>
      </c>
      <c r="AI1092" s="6" t="s">
        <v>846</v>
      </c>
      <c r="AJ1092" s="107"/>
      <c r="AO1092" s="88" t="s">
        <v>2528</v>
      </c>
      <c r="AQ1092" s="136"/>
      <c r="AR1092" s="107" t="s">
        <v>2570</v>
      </c>
      <c r="BE1092" s="197"/>
      <c r="BG1092" s="107"/>
      <c r="BJ1092" s="107"/>
      <c r="BO1092" s="131" t="s">
        <v>2885</v>
      </c>
      <c r="BU1092" s="76"/>
      <c r="BV1092" s="76"/>
      <c r="BW1092" s="76"/>
      <c r="BX1092" s="76"/>
      <c r="BY1092" s="76"/>
      <c r="BZ1092" s="76"/>
      <c r="CA1092" s="76" t="s">
        <v>999</v>
      </c>
      <c r="CB1092" s="107"/>
    </row>
    <row r="1093" spans="1:80" x14ac:dyDescent="0.25">
      <c r="A1093" s="96">
        <f t="shared" si="58"/>
        <v>1087</v>
      </c>
      <c r="B1093" s="134" t="s">
        <v>674</v>
      </c>
      <c r="C1093" s="76" t="s">
        <v>807</v>
      </c>
      <c r="D1093" s="134" t="s">
        <v>2697</v>
      </c>
      <c r="E1093" s="134" t="s">
        <v>2726</v>
      </c>
      <c r="F1093" s="1">
        <f t="shared" si="60"/>
        <v>713</v>
      </c>
      <c r="G1093" s="86">
        <v>42991</v>
      </c>
      <c r="H1093" s="87" t="s">
        <v>2698</v>
      </c>
      <c r="I1093" s="134"/>
      <c r="J1093" s="134" t="s">
        <v>51</v>
      </c>
      <c r="K1093" s="134" t="s">
        <v>14</v>
      </c>
      <c r="L1093" s="87"/>
      <c r="M1093" s="131" t="s">
        <v>2570</v>
      </c>
      <c r="N1093" s="107"/>
      <c r="P1093" s="87" t="str">
        <f>IF(COUNTIF(L1093:O1093,"=*")&gt;1,"Multiple", IF(L1093="P","Surface",IF(M1093="P", "Underground",IF(N1093="P", "Placer", IF(O1093="P", "Solution","")))))</f>
        <v>Underground</v>
      </c>
      <c r="Q1093" s="95" t="s">
        <v>2768</v>
      </c>
      <c r="R1093" s="93" t="s">
        <v>2570</v>
      </c>
      <c r="S1093" s="33"/>
      <c r="T1093" s="12">
        <v>43.771804113199998</v>
      </c>
      <c r="U1093" s="13">
        <v>-108.184682076</v>
      </c>
      <c r="V1093" s="144">
        <v>44</v>
      </c>
      <c r="W1093" s="144">
        <v>94</v>
      </c>
      <c r="X1093" s="137">
        <v>19</v>
      </c>
      <c r="Y1093" s="138"/>
      <c r="Z1093" s="134" t="s">
        <v>92</v>
      </c>
      <c r="AA1093" s="87" t="s">
        <v>3205</v>
      </c>
      <c r="AB1093" s="134" t="s">
        <v>22</v>
      </c>
      <c r="AC1093" s="134" t="s">
        <v>7</v>
      </c>
      <c r="AD1093" s="124" t="s">
        <v>2701</v>
      </c>
      <c r="AE1093" s="125" t="s">
        <v>2702</v>
      </c>
      <c r="AG1093" s="1">
        <v>7</v>
      </c>
      <c r="AH1093" s="6" t="s">
        <v>831</v>
      </c>
      <c r="AI1093" s="6" t="s">
        <v>846</v>
      </c>
      <c r="AJ1093" s="107"/>
      <c r="AO1093" s="88" t="s">
        <v>2528</v>
      </c>
      <c r="AQ1093" s="136"/>
      <c r="AR1093" s="107" t="s">
        <v>2570</v>
      </c>
      <c r="BE1093" s="184"/>
      <c r="BG1093" s="107"/>
      <c r="BJ1093" s="107"/>
      <c r="BO1093" s="131" t="s">
        <v>2789</v>
      </c>
      <c r="BU1093" s="76"/>
      <c r="BV1093" s="76"/>
      <c r="BW1093" s="76"/>
      <c r="BX1093" s="76"/>
      <c r="BY1093" s="76"/>
      <c r="BZ1093" s="76"/>
      <c r="CA1093" s="76"/>
      <c r="CB1093" s="107"/>
    </row>
    <row r="1094" spans="1:80" x14ac:dyDescent="0.25">
      <c r="A1094" s="96">
        <f t="shared" si="58"/>
        <v>1088</v>
      </c>
      <c r="B1094" s="134" t="s">
        <v>675</v>
      </c>
      <c r="D1094" s="134" t="s">
        <v>2697</v>
      </c>
      <c r="E1094" s="134" t="s">
        <v>2726</v>
      </c>
      <c r="F1094" s="1">
        <f t="shared" si="60"/>
        <v>714</v>
      </c>
      <c r="G1094" s="86">
        <v>42991</v>
      </c>
      <c r="H1094" s="87" t="s">
        <v>2698</v>
      </c>
      <c r="I1094" s="134"/>
      <c r="J1094" s="134" t="s">
        <v>51</v>
      </c>
      <c r="K1094" s="134" t="s">
        <v>14</v>
      </c>
      <c r="L1094" s="87"/>
      <c r="M1094" s="131" t="s">
        <v>2570</v>
      </c>
      <c r="N1094" s="107"/>
      <c r="P1094" s="87" t="str">
        <f>IF(COUNTIF(L1094:O1094,"=*")&gt;1,"Multiple", IF(L1094="P","Surface",IF(M1094="P", "Underground",IF(N1094="P", "Placer", IF(O1094="P", "Solution","")))))</f>
        <v>Underground</v>
      </c>
      <c r="Q1094" s="95" t="s">
        <v>2768</v>
      </c>
      <c r="R1094" s="93" t="s">
        <v>2570</v>
      </c>
      <c r="S1094" s="33"/>
      <c r="T1094" s="12">
        <v>43.775989040900001</v>
      </c>
      <c r="U1094" s="13">
        <v>-108.193754103</v>
      </c>
      <c r="V1094" s="144">
        <v>44</v>
      </c>
      <c r="W1094" s="144">
        <v>94</v>
      </c>
      <c r="X1094" s="137">
        <v>18</v>
      </c>
      <c r="Y1094" s="138"/>
      <c r="Z1094" s="134" t="s">
        <v>92</v>
      </c>
      <c r="AA1094" s="87" t="s">
        <v>3205</v>
      </c>
      <c r="AB1094" s="134" t="s">
        <v>7</v>
      </c>
      <c r="AC1094" s="134" t="s">
        <v>7</v>
      </c>
      <c r="AD1094" s="124" t="s">
        <v>2701</v>
      </c>
      <c r="AE1094" s="125" t="s">
        <v>2702</v>
      </c>
      <c r="AF1094" s="6" t="s">
        <v>807</v>
      </c>
      <c r="AG1094" s="1">
        <v>4</v>
      </c>
      <c r="AH1094" s="6" t="s">
        <v>831</v>
      </c>
      <c r="AI1094" s="6" t="s">
        <v>846</v>
      </c>
      <c r="AJ1094" s="107"/>
      <c r="AO1094" s="88" t="s">
        <v>2528</v>
      </c>
      <c r="AQ1094" s="136"/>
      <c r="AR1094" s="107" t="s">
        <v>2570</v>
      </c>
      <c r="BE1094" s="184"/>
      <c r="BG1094" s="107"/>
      <c r="BJ1094" s="107"/>
      <c r="BO1094" s="131" t="s">
        <v>2789</v>
      </c>
      <c r="BU1094" s="76"/>
      <c r="BV1094" s="76"/>
      <c r="BW1094" s="76"/>
      <c r="BX1094" s="76"/>
      <c r="BY1094" s="76"/>
      <c r="BZ1094" s="76"/>
      <c r="CA1094" s="76"/>
      <c r="CB1094" s="107"/>
    </row>
    <row r="1095" spans="1:80" x14ac:dyDescent="0.25">
      <c r="A1095" s="96">
        <f t="shared" si="58"/>
        <v>1089</v>
      </c>
      <c r="B1095" s="134" t="s">
        <v>676</v>
      </c>
      <c r="D1095" s="134" t="s">
        <v>2697</v>
      </c>
      <c r="E1095" s="134" t="s">
        <v>2726</v>
      </c>
      <c r="F1095" s="1">
        <f t="shared" si="60"/>
        <v>715</v>
      </c>
      <c r="G1095" s="86">
        <v>42991</v>
      </c>
      <c r="H1095" s="87" t="s">
        <v>2698</v>
      </c>
      <c r="I1095" s="134"/>
      <c r="J1095" s="134" t="s">
        <v>77</v>
      </c>
      <c r="K1095" s="134" t="s">
        <v>522</v>
      </c>
      <c r="L1095" s="87"/>
      <c r="M1095" s="131" t="s">
        <v>2570</v>
      </c>
      <c r="N1095" s="107"/>
      <c r="P1095" s="87" t="str">
        <f>IF(COUNTIF(L1095:O1095,"=*")&gt;1,"Multiple", IF(L1095="P","Surface",IF(M1095="P", "Underground",IF(N1095="P", "Placer", IF(O1095="P", "Solution","")))))</f>
        <v>Underground</v>
      </c>
      <c r="Q1095" s="95" t="s">
        <v>11</v>
      </c>
      <c r="R1095" s="93" t="s">
        <v>2570</v>
      </c>
      <c r="S1095" s="33"/>
      <c r="T1095" s="12">
        <v>41.0975872482</v>
      </c>
      <c r="U1095" s="13">
        <v>-107.240400393</v>
      </c>
      <c r="V1095" s="144">
        <v>13</v>
      </c>
      <c r="W1095" s="144">
        <v>88</v>
      </c>
      <c r="X1095" s="137">
        <v>13</v>
      </c>
      <c r="Y1095" s="138"/>
      <c r="Z1095" s="134" t="s">
        <v>8</v>
      </c>
      <c r="AA1095" s="87" t="s">
        <v>3205</v>
      </c>
      <c r="AB1095" s="134" t="s">
        <v>22</v>
      </c>
      <c r="AC1095" s="134" t="s">
        <v>7</v>
      </c>
      <c r="AD1095" s="124" t="s">
        <v>2701</v>
      </c>
      <c r="AE1095" s="125" t="s">
        <v>2702</v>
      </c>
      <c r="AG1095" s="1">
        <v>3</v>
      </c>
      <c r="AH1095" s="6" t="s">
        <v>831</v>
      </c>
      <c r="AI1095" s="6" t="s">
        <v>846</v>
      </c>
      <c r="AJ1095" s="107"/>
      <c r="AO1095" s="88" t="s">
        <v>2528</v>
      </c>
      <c r="AQ1095" s="136"/>
      <c r="AR1095" s="107" t="s">
        <v>2570</v>
      </c>
      <c r="AS1095" s="6" t="s">
        <v>2092</v>
      </c>
      <c r="AT1095" s="6" t="s">
        <v>2092</v>
      </c>
      <c r="BE1095" s="184"/>
      <c r="BG1095" s="107"/>
      <c r="BJ1095" s="107"/>
      <c r="BO1095" s="131" t="s">
        <v>3112</v>
      </c>
      <c r="BU1095" s="76"/>
      <c r="BV1095" s="76"/>
      <c r="BW1095" s="76"/>
      <c r="BX1095" s="76"/>
      <c r="BY1095" s="76"/>
      <c r="BZ1095" s="76"/>
      <c r="CA1095" s="76"/>
      <c r="CB1095" s="107"/>
    </row>
    <row r="1096" spans="1:80" s="2" customFormat="1" x14ac:dyDescent="0.25">
      <c r="A1096" s="96">
        <f t="shared" si="58"/>
        <v>1090</v>
      </c>
      <c r="B1096" s="135" t="s">
        <v>676</v>
      </c>
      <c r="C1096" s="77" t="s">
        <v>2460</v>
      </c>
      <c r="D1096" s="92" t="s">
        <v>2575</v>
      </c>
      <c r="E1096" s="135"/>
      <c r="F1096" s="2">
        <v>715</v>
      </c>
      <c r="G1096" s="89">
        <v>42991</v>
      </c>
      <c r="H1096" s="79" t="s">
        <v>2698</v>
      </c>
      <c r="I1096" s="135"/>
      <c r="J1096" s="135" t="s">
        <v>77</v>
      </c>
      <c r="K1096" s="135" t="s">
        <v>522</v>
      </c>
      <c r="L1096" s="79"/>
      <c r="M1096" s="139"/>
      <c r="N1096" s="78"/>
      <c r="P1096" s="79" t="str">
        <f>IF(COUNTIF(L1096:O1096,"=*")&gt;1,"Multiple", IF(L1096="P","Surface",IF(M1096="P", "Underground",IF(N1096="P", "Placer", IF(O1096="P", "Solution","")))))</f>
        <v/>
      </c>
      <c r="Q1096" s="95" t="s">
        <v>2486</v>
      </c>
      <c r="R1096" s="90" t="s">
        <v>2570</v>
      </c>
      <c r="S1096" s="34"/>
      <c r="T1096" s="26">
        <v>41.0975872482</v>
      </c>
      <c r="U1096" s="27">
        <v>-107.240400393</v>
      </c>
      <c r="V1096" s="145">
        <v>13</v>
      </c>
      <c r="W1096" s="145">
        <v>88</v>
      </c>
      <c r="X1096" s="142">
        <v>13</v>
      </c>
      <c r="Y1096" s="143"/>
      <c r="Z1096" s="135" t="s">
        <v>8</v>
      </c>
      <c r="AA1096" s="87" t="s">
        <v>3205</v>
      </c>
      <c r="AB1096" s="135" t="s">
        <v>22</v>
      </c>
      <c r="AC1096" s="135" t="s">
        <v>7</v>
      </c>
      <c r="AD1096" s="124" t="s">
        <v>2701</v>
      </c>
      <c r="AE1096" s="125" t="s">
        <v>2702</v>
      </c>
      <c r="AF1096" s="7"/>
      <c r="AG1096" s="2">
        <v>3</v>
      </c>
      <c r="AH1096" s="6" t="s">
        <v>831</v>
      </c>
      <c r="AI1096" s="6" t="s">
        <v>846</v>
      </c>
      <c r="AJ1096" s="78"/>
      <c r="AO1096" s="91" t="s">
        <v>2528</v>
      </c>
      <c r="AQ1096" s="141"/>
      <c r="AR1096" s="107" t="s">
        <v>2570</v>
      </c>
      <c r="AS1096" s="7" t="s">
        <v>2092</v>
      </c>
      <c r="AT1096" s="7" t="s">
        <v>2092</v>
      </c>
      <c r="AU1096" s="77"/>
      <c r="AV1096" s="77"/>
      <c r="AW1096" s="77"/>
      <c r="AX1096" s="77"/>
      <c r="AY1096" s="77"/>
      <c r="AZ1096" s="77"/>
      <c r="BA1096" s="77"/>
      <c r="BE1096" s="186"/>
      <c r="BG1096" s="78"/>
      <c r="BJ1096" s="78"/>
      <c r="BN1096" s="7"/>
      <c r="BO1096" s="139" t="s">
        <v>3112</v>
      </c>
      <c r="BU1096" s="77">
        <v>11218</v>
      </c>
      <c r="BV1096" s="77">
        <v>6.94</v>
      </c>
      <c r="BW1096" s="77">
        <v>10.78</v>
      </c>
      <c r="BX1096" s="77">
        <v>2.25</v>
      </c>
      <c r="BY1096" s="77">
        <v>36.01</v>
      </c>
      <c r="BZ1096" s="77">
        <v>46.27</v>
      </c>
      <c r="CA1096" s="77" t="s">
        <v>841</v>
      </c>
      <c r="CB1096" s="78"/>
    </row>
    <row r="1097" spans="1:80" x14ac:dyDescent="0.25">
      <c r="A1097" s="96">
        <f t="shared" si="58"/>
        <v>1091</v>
      </c>
      <c r="B1097" s="134" t="s">
        <v>678</v>
      </c>
      <c r="C1097" s="76" t="s">
        <v>2094</v>
      </c>
      <c r="D1097" s="92" t="s">
        <v>2575</v>
      </c>
      <c r="E1097" s="134"/>
      <c r="F1097" s="1">
        <f>F1095+1</f>
        <v>716</v>
      </c>
      <c r="G1097" s="86">
        <v>42991</v>
      </c>
      <c r="H1097" s="87" t="s">
        <v>2698</v>
      </c>
      <c r="I1097" s="134" t="s">
        <v>17</v>
      </c>
      <c r="J1097" s="134" t="s">
        <v>17</v>
      </c>
      <c r="K1097" s="134" t="s">
        <v>20</v>
      </c>
      <c r="L1097" s="87"/>
      <c r="M1097" s="131"/>
      <c r="N1097" s="107"/>
      <c r="P1097" s="87" t="str">
        <f>IF(COUNTIF(L1097:O1097,"=*")&gt;1,"Multiple", IF(L1097="P","Surface",IF(M1097="P", "Underground",IF(N1097="P", "Placer", IF(O1097="P", "Solution","")))))</f>
        <v/>
      </c>
      <c r="Q1097" s="95" t="s">
        <v>2486</v>
      </c>
      <c r="R1097" s="93" t="s">
        <v>2570</v>
      </c>
      <c r="S1097" s="33"/>
      <c r="T1097" s="12">
        <v>44.641557619099999</v>
      </c>
      <c r="U1097" s="13">
        <v>-104.15975170900001</v>
      </c>
      <c r="V1097" s="144">
        <v>54</v>
      </c>
      <c r="W1097" s="144">
        <v>61</v>
      </c>
      <c r="X1097" s="137">
        <v>27</v>
      </c>
      <c r="Y1097" s="138"/>
      <c r="Z1097" s="134" t="s">
        <v>18</v>
      </c>
      <c r="AA1097" s="87" t="s">
        <v>3206</v>
      </c>
      <c r="AB1097" s="134" t="s">
        <v>7</v>
      </c>
      <c r="AC1097" s="134" t="s">
        <v>7</v>
      </c>
      <c r="AD1097" s="124" t="s">
        <v>2701</v>
      </c>
      <c r="AE1097" s="125" t="s">
        <v>2702</v>
      </c>
      <c r="AF1097" s="6" t="s">
        <v>2093</v>
      </c>
      <c r="AG1097" s="1">
        <v>4</v>
      </c>
      <c r="AH1097" s="6" t="s">
        <v>832</v>
      </c>
      <c r="AI1097" s="6" t="s">
        <v>833</v>
      </c>
      <c r="AJ1097" s="107"/>
      <c r="AM1097" s="203"/>
      <c r="AN1097" s="203"/>
      <c r="AO1097" s="88" t="s">
        <v>2528</v>
      </c>
      <c r="AP1097" s="203"/>
      <c r="AQ1097" s="136"/>
      <c r="AR1097" s="107" t="s">
        <v>2570</v>
      </c>
      <c r="AS1097" s="6" t="s">
        <v>2098</v>
      </c>
      <c r="AT1097" s="6" t="s">
        <v>2098</v>
      </c>
      <c r="AU1097" s="76">
        <v>1899</v>
      </c>
      <c r="AV1097" s="76">
        <v>1911</v>
      </c>
      <c r="BA1097" s="76">
        <v>1911</v>
      </c>
      <c r="BE1097" s="184">
        <v>111651</v>
      </c>
      <c r="BF1097" s="97"/>
      <c r="BG1097" s="107"/>
      <c r="BJ1097" s="107"/>
      <c r="BM1097" s="1" t="s">
        <v>2705</v>
      </c>
      <c r="BO1097" s="131" t="s">
        <v>7</v>
      </c>
      <c r="BU1097" s="207">
        <v>9527</v>
      </c>
      <c r="BV1097" s="207">
        <v>11.55</v>
      </c>
      <c r="BW1097" s="207">
        <v>17.739999999999998</v>
      </c>
      <c r="BX1097" s="207">
        <v>7.03</v>
      </c>
      <c r="BY1097" s="207">
        <v>37.64</v>
      </c>
      <c r="BZ1097" s="207">
        <v>33.07</v>
      </c>
      <c r="CA1097" s="76" t="s">
        <v>841</v>
      </c>
      <c r="CB1097" s="107"/>
    </row>
    <row r="1098" spans="1:80" s="2" customFormat="1" x14ac:dyDescent="0.25">
      <c r="A1098" s="96">
        <f t="shared" ref="A1098:A1161" si="61">A1097+1</f>
        <v>1092</v>
      </c>
      <c r="B1098" s="135" t="s">
        <v>678</v>
      </c>
      <c r="C1098" s="77" t="s">
        <v>2094</v>
      </c>
      <c r="D1098" s="92" t="s">
        <v>2575</v>
      </c>
      <c r="E1098" s="135"/>
      <c r="F1098" s="1">
        <v>716</v>
      </c>
      <c r="G1098" s="86">
        <v>42991</v>
      </c>
      <c r="H1098" s="87" t="s">
        <v>2698</v>
      </c>
      <c r="I1098" s="135" t="s">
        <v>17</v>
      </c>
      <c r="J1098" s="135" t="s">
        <v>17</v>
      </c>
      <c r="K1098" s="135" t="s">
        <v>20</v>
      </c>
      <c r="L1098" s="77"/>
      <c r="M1098" s="131"/>
      <c r="P1098" s="87" t="str">
        <f>IF(COUNTIF(L1098:O1098,"=*")&gt;1,"Multiple", IF(L1098="P","Surface",IF(M1098="P", "Underground",IF(N1098="P", "Placer", IF(O1098="P", "Solution","")))))</f>
        <v/>
      </c>
      <c r="Q1098" s="95" t="s">
        <v>2486</v>
      </c>
      <c r="R1098" s="93" t="s">
        <v>2570</v>
      </c>
      <c r="S1098" s="33"/>
      <c r="T1098" s="12">
        <v>44.641557619099999</v>
      </c>
      <c r="U1098" s="13">
        <v>-104.15975170900001</v>
      </c>
      <c r="V1098" s="145">
        <v>54</v>
      </c>
      <c r="W1098" s="145">
        <v>61</v>
      </c>
      <c r="X1098" s="142">
        <v>27</v>
      </c>
      <c r="Y1098" s="143"/>
      <c r="Z1098" s="135" t="s">
        <v>18</v>
      </c>
      <c r="AA1098" s="87" t="s">
        <v>3206</v>
      </c>
      <c r="AB1098" s="135" t="s">
        <v>7</v>
      </c>
      <c r="AC1098" s="135" t="s">
        <v>7</v>
      </c>
      <c r="AD1098" s="124" t="s">
        <v>2701</v>
      </c>
      <c r="AE1098" s="125" t="s">
        <v>2702</v>
      </c>
      <c r="AF1098" s="7" t="s">
        <v>2093</v>
      </c>
      <c r="AG1098" s="2">
        <v>3</v>
      </c>
      <c r="AH1098" s="6" t="s">
        <v>832</v>
      </c>
      <c r="AI1098" s="6" t="s">
        <v>833</v>
      </c>
      <c r="AO1098" s="88" t="s">
        <v>2528</v>
      </c>
      <c r="AQ1098" s="141"/>
      <c r="AR1098" s="107" t="s">
        <v>2570</v>
      </c>
      <c r="AS1098" s="7"/>
      <c r="AT1098" s="7"/>
      <c r="AU1098" s="77"/>
      <c r="AV1098" s="77"/>
      <c r="AW1098" s="77"/>
      <c r="AX1098" s="77"/>
      <c r="AY1098" s="77"/>
      <c r="AZ1098" s="77"/>
      <c r="BA1098" s="77"/>
      <c r="BE1098" s="186"/>
      <c r="BN1098" s="7"/>
      <c r="BO1098" s="139" t="s">
        <v>7</v>
      </c>
      <c r="BU1098" s="77"/>
      <c r="BV1098" s="77">
        <v>10.1</v>
      </c>
      <c r="BW1098" s="77">
        <v>18.420000000000002</v>
      </c>
      <c r="BX1098" s="77">
        <v>6.73</v>
      </c>
      <c r="BY1098" s="77">
        <v>36.53</v>
      </c>
      <c r="BZ1098" s="77">
        <v>43.95</v>
      </c>
      <c r="CA1098" s="77" t="s">
        <v>841</v>
      </c>
    </row>
    <row r="1099" spans="1:80" s="2" customFormat="1" x14ac:dyDescent="0.25">
      <c r="A1099" s="96">
        <f t="shared" si="61"/>
        <v>1093</v>
      </c>
      <c r="B1099" s="135" t="s">
        <v>678</v>
      </c>
      <c r="C1099" s="77" t="s">
        <v>2095</v>
      </c>
      <c r="D1099" s="92" t="s">
        <v>2575</v>
      </c>
      <c r="E1099" s="135"/>
      <c r="F1099" s="1">
        <v>716</v>
      </c>
      <c r="G1099" s="86">
        <v>42991</v>
      </c>
      <c r="H1099" s="87" t="s">
        <v>2698</v>
      </c>
      <c r="I1099" s="135" t="s">
        <v>17</v>
      </c>
      <c r="J1099" s="135" t="s">
        <v>17</v>
      </c>
      <c r="K1099" s="135" t="s">
        <v>20</v>
      </c>
      <c r="L1099" s="77"/>
      <c r="M1099" s="131"/>
      <c r="P1099" s="87" t="str">
        <f>IF(COUNTIF(L1099:O1099,"=*")&gt;1,"Multiple", IF(L1099="P","Surface",IF(M1099="P", "Underground",IF(N1099="P", "Placer", IF(O1099="P", "Solution","")))))</f>
        <v/>
      </c>
      <c r="Q1099" s="95" t="s">
        <v>2486</v>
      </c>
      <c r="R1099" s="93" t="s">
        <v>2570</v>
      </c>
      <c r="S1099" s="33"/>
      <c r="T1099" s="12">
        <v>44.641557619099999</v>
      </c>
      <c r="U1099" s="13">
        <v>-104.15975170900001</v>
      </c>
      <c r="V1099" s="145">
        <v>54</v>
      </c>
      <c r="W1099" s="145">
        <v>61</v>
      </c>
      <c r="X1099" s="142">
        <v>27</v>
      </c>
      <c r="Y1099" s="143"/>
      <c r="Z1099" s="135" t="s">
        <v>18</v>
      </c>
      <c r="AA1099" s="87" t="s">
        <v>3206</v>
      </c>
      <c r="AB1099" s="135" t="s">
        <v>7</v>
      </c>
      <c r="AC1099" s="135" t="s">
        <v>7</v>
      </c>
      <c r="AD1099" s="124" t="s">
        <v>2701</v>
      </c>
      <c r="AE1099" s="125" t="s">
        <v>2702</v>
      </c>
      <c r="AF1099" s="7" t="s">
        <v>2093</v>
      </c>
      <c r="AH1099" s="6" t="s">
        <v>832</v>
      </c>
      <c r="AI1099" s="6" t="s">
        <v>833</v>
      </c>
      <c r="AM1099" s="205"/>
      <c r="AN1099" s="205"/>
      <c r="AO1099" s="88" t="s">
        <v>2528</v>
      </c>
      <c r="AP1099" s="205"/>
      <c r="AQ1099" s="141"/>
      <c r="AR1099" s="107" t="s">
        <v>2570</v>
      </c>
      <c r="AS1099" s="7"/>
      <c r="AT1099" s="7"/>
      <c r="AU1099" s="77"/>
      <c r="AV1099" s="77"/>
      <c r="AW1099" s="77"/>
      <c r="AX1099" s="77"/>
      <c r="AY1099" s="77"/>
      <c r="AZ1099" s="77"/>
      <c r="BA1099" s="77"/>
      <c r="BE1099" s="186"/>
      <c r="BN1099" s="7"/>
      <c r="BO1099" s="139" t="s">
        <v>7</v>
      </c>
      <c r="BU1099" s="212">
        <v>8928</v>
      </c>
      <c r="BV1099" s="212">
        <v>16.7</v>
      </c>
      <c r="BW1099" s="212">
        <v>15.12</v>
      </c>
      <c r="BX1099" s="212">
        <v>6.66</v>
      </c>
      <c r="BY1099" s="212">
        <v>34.36</v>
      </c>
      <c r="BZ1099" s="212">
        <v>33.82</v>
      </c>
      <c r="CA1099" s="77" t="s">
        <v>841</v>
      </c>
    </row>
    <row r="1100" spans="1:80" s="2" customFormat="1" x14ac:dyDescent="0.25">
      <c r="A1100" s="96">
        <f t="shared" si="61"/>
        <v>1094</v>
      </c>
      <c r="B1100" s="135" t="s">
        <v>678</v>
      </c>
      <c r="C1100" s="77" t="s">
        <v>2096</v>
      </c>
      <c r="D1100" s="92" t="s">
        <v>2575</v>
      </c>
      <c r="E1100" s="135"/>
      <c r="F1100" s="1">
        <v>716</v>
      </c>
      <c r="G1100" s="86">
        <v>42991</v>
      </c>
      <c r="H1100" s="87" t="s">
        <v>2698</v>
      </c>
      <c r="I1100" s="135" t="s">
        <v>17</v>
      </c>
      <c r="J1100" s="135" t="s">
        <v>17</v>
      </c>
      <c r="K1100" s="135" t="s">
        <v>20</v>
      </c>
      <c r="L1100" s="77"/>
      <c r="M1100" s="131"/>
      <c r="P1100" s="87" t="str">
        <f>IF(COUNTIF(L1100:O1100,"=*")&gt;1,"Multiple", IF(L1100="P","Surface",IF(M1100="P", "Underground",IF(N1100="P", "Placer", IF(O1100="P", "Solution","")))))</f>
        <v/>
      </c>
      <c r="Q1100" s="95" t="s">
        <v>2486</v>
      </c>
      <c r="R1100" s="93" t="s">
        <v>2570</v>
      </c>
      <c r="S1100" s="33"/>
      <c r="T1100" s="12">
        <v>44.641557619099999</v>
      </c>
      <c r="U1100" s="13">
        <v>-104.15975170900001</v>
      </c>
      <c r="V1100" s="145">
        <v>54</v>
      </c>
      <c r="W1100" s="145">
        <v>61</v>
      </c>
      <c r="X1100" s="142">
        <v>27</v>
      </c>
      <c r="Y1100" s="143"/>
      <c r="Z1100" s="135" t="s">
        <v>18</v>
      </c>
      <c r="AA1100" s="87" t="s">
        <v>3206</v>
      </c>
      <c r="AB1100" s="135" t="s">
        <v>7</v>
      </c>
      <c r="AC1100" s="135" t="s">
        <v>7</v>
      </c>
      <c r="AD1100" s="124" t="s">
        <v>2701</v>
      </c>
      <c r="AE1100" s="125" t="s">
        <v>2702</v>
      </c>
      <c r="AF1100" s="7" t="s">
        <v>2093</v>
      </c>
      <c r="AH1100" s="6" t="s">
        <v>832</v>
      </c>
      <c r="AI1100" s="6" t="s">
        <v>833</v>
      </c>
      <c r="AM1100" s="205"/>
      <c r="AN1100" s="205"/>
      <c r="AO1100" s="88" t="s">
        <v>2528</v>
      </c>
      <c r="AP1100" s="205"/>
      <c r="AQ1100" s="141"/>
      <c r="AR1100" s="107" t="s">
        <v>2570</v>
      </c>
      <c r="AS1100" s="7"/>
      <c r="AT1100" s="7"/>
      <c r="AU1100" s="77"/>
      <c r="AV1100" s="77"/>
      <c r="AW1100" s="77"/>
      <c r="AX1100" s="77"/>
      <c r="AY1100" s="77"/>
      <c r="AZ1100" s="77"/>
      <c r="BA1100" s="77"/>
      <c r="BE1100" s="186" t="s">
        <v>807</v>
      </c>
      <c r="BN1100" s="7"/>
      <c r="BO1100" s="139" t="s">
        <v>7</v>
      </c>
      <c r="BU1100" s="212">
        <v>10107</v>
      </c>
      <c r="BV1100" s="212">
        <v>5.0999999999999996</v>
      </c>
      <c r="BW1100" s="212">
        <v>17.77</v>
      </c>
      <c r="BX1100" s="212">
        <v>5.6</v>
      </c>
      <c r="BY1100" s="212">
        <v>37.56</v>
      </c>
      <c r="BZ1100" s="212">
        <v>39.56</v>
      </c>
      <c r="CA1100" s="77" t="s">
        <v>841</v>
      </c>
    </row>
    <row r="1101" spans="1:80" s="2" customFormat="1" x14ac:dyDescent="0.25">
      <c r="A1101" s="96">
        <f t="shared" si="61"/>
        <v>1095</v>
      </c>
      <c r="B1101" s="135" t="s">
        <v>678</v>
      </c>
      <c r="C1101" s="77" t="s">
        <v>2097</v>
      </c>
      <c r="D1101" s="92" t="s">
        <v>2575</v>
      </c>
      <c r="E1101" s="135"/>
      <c r="F1101" s="1">
        <v>716</v>
      </c>
      <c r="G1101" s="86">
        <v>42991</v>
      </c>
      <c r="H1101" s="87" t="s">
        <v>2698</v>
      </c>
      <c r="I1101" s="135" t="s">
        <v>17</v>
      </c>
      <c r="J1101" s="135" t="s">
        <v>17</v>
      </c>
      <c r="K1101" s="135" t="s">
        <v>20</v>
      </c>
      <c r="L1101" s="77"/>
      <c r="M1101" s="131"/>
      <c r="P1101" s="87" t="str">
        <f>IF(COUNTIF(L1101:O1101,"=*")&gt;1,"Multiple", IF(L1101="P","Surface",IF(M1101="P", "Underground",IF(N1101="P", "Placer", IF(O1101="P", "Solution","")))))</f>
        <v/>
      </c>
      <c r="Q1101" s="95" t="s">
        <v>2486</v>
      </c>
      <c r="R1101" s="93" t="s">
        <v>2570</v>
      </c>
      <c r="S1101" s="33"/>
      <c r="T1101" s="12">
        <v>44.641557619099999</v>
      </c>
      <c r="U1101" s="13">
        <v>-104.15975170900001</v>
      </c>
      <c r="V1101" s="145">
        <v>54</v>
      </c>
      <c r="W1101" s="145">
        <v>61</v>
      </c>
      <c r="X1101" s="142">
        <v>27</v>
      </c>
      <c r="Y1101" s="143"/>
      <c r="Z1101" s="135" t="s">
        <v>18</v>
      </c>
      <c r="AA1101" s="87" t="s">
        <v>3206</v>
      </c>
      <c r="AB1101" s="135" t="s">
        <v>7</v>
      </c>
      <c r="AC1101" s="135" t="s">
        <v>7</v>
      </c>
      <c r="AD1101" s="124" t="s">
        <v>2701</v>
      </c>
      <c r="AE1101" s="125" t="s">
        <v>2702</v>
      </c>
      <c r="AF1101" s="7" t="s">
        <v>2093</v>
      </c>
      <c r="AH1101" s="6" t="s">
        <v>832</v>
      </c>
      <c r="AI1101" s="6" t="s">
        <v>833</v>
      </c>
      <c r="AM1101" s="205"/>
      <c r="AN1101" s="205"/>
      <c r="AO1101" s="88" t="s">
        <v>2528</v>
      </c>
      <c r="AP1101" s="205"/>
      <c r="AQ1101" s="141"/>
      <c r="AR1101" s="107" t="s">
        <v>2570</v>
      </c>
      <c r="AS1101" s="7"/>
      <c r="AT1101" s="7"/>
      <c r="AU1101" s="77"/>
      <c r="AV1101" s="77"/>
      <c r="AW1101" s="77"/>
      <c r="AX1101" s="77"/>
      <c r="AY1101" s="77"/>
      <c r="AZ1101" s="77"/>
      <c r="BA1101" s="77"/>
      <c r="BE1101" s="186"/>
      <c r="BN1101" s="7"/>
      <c r="BO1101" s="139" t="s">
        <v>7</v>
      </c>
      <c r="BU1101" s="212">
        <v>10330</v>
      </c>
      <c r="BV1101" s="212">
        <v>10.93</v>
      </c>
      <c r="BW1101" s="212">
        <v>14.03</v>
      </c>
      <c r="BX1101" s="212">
        <v>4.97</v>
      </c>
      <c r="BY1101" s="212">
        <v>36.75</v>
      </c>
      <c r="BZ1101" s="212">
        <v>38.29</v>
      </c>
      <c r="CA1101" s="77" t="s">
        <v>841</v>
      </c>
    </row>
    <row r="1102" spans="1:80" x14ac:dyDescent="0.25">
      <c r="A1102" s="96">
        <f t="shared" si="61"/>
        <v>1096</v>
      </c>
      <c r="B1102" s="134" t="s">
        <v>679</v>
      </c>
      <c r="D1102" s="134" t="s">
        <v>2697</v>
      </c>
      <c r="E1102" s="134" t="s">
        <v>2726</v>
      </c>
      <c r="F1102" s="1">
        <f t="shared" ref="F1102:F1112" si="62">F1101+1</f>
        <v>717</v>
      </c>
      <c r="G1102" s="86">
        <v>42991</v>
      </c>
      <c r="H1102" s="87" t="s">
        <v>2698</v>
      </c>
      <c r="I1102" s="134"/>
      <c r="J1102" s="134" t="s">
        <v>198</v>
      </c>
      <c r="K1102" s="134" t="s">
        <v>35</v>
      </c>
      <c r="L1102" s="87"/>
      <c r="M1102" s="131" t="s">
        <v>2570</v>
      </c>
      <c r="N1102" s="107"/>
      <c r="P1102" s="87" t="str">
        <f>IF(COUNTIF(L1102:O1102,"=*")&gt;1,"Multiple", IF(L1102="P","Surface",IF(M1102="P", "Underground",IF(N1102="P", "Placer", IF(O1102="P", "Solution","")))))</f>
        <v>Underground</v>
      </c>
      <c r="Q1102" s="95" t="s">
        <v>11</v>
      </c>
      <c r="R1102" s="93" t="s">
        <v>2570</v>
      </c>
      <c r="S1102" s="33"/>
      <c r="T1102" s="12">
        <v>43.9673676894</v>
      </c>
      <c r="U1102" s="13">
        <v>-110.56942506199999</v>
      </c>
      <c r="V1102" s="144">
        <v>46</v>
      </c>
      <c r="W1102" s="144">
        <v>114</v>
      </c>
      <c r="X1102" s="137">
        <v>8</v>
      </c>
      <c r="Y1102" s="138"/>
      <c r="Z1102" s="134" t="s">
        <v>34</v>
      </c>
      <c r="AA1102" s="87" t="s">
        <v>3205</v>
      </c>
      <c r="AB1102" s="134" t="s">
        <v>22</v>
      </c>
      <c r="AC1102" s="134" t="s">
        <v>7</v>
      </c>
      <c r="AD1102" s="124" t="s">
        <v>2701</v>
      </c>
      <c r="AE1102" s="125" t="s">
        <v>2702</v>
      </c>
      <c r="AH1102" s="6" t="s">
        <v>831</v>
      </c>
      <c r="AI1102" s="6" t="s">
        <v>846</v>
      </c>
      <c r="AJ1102" s="107"/>
      <c r="AO1102" s="88" t="s">
        <v>2528</v>
      </c>
      <c r="AQ1102" s="136"/>
      <c r="AR1102" s="107" t="s">
        <v>2570</v>
      </c>
      <c r="AS1102" s="6" t="s">
        <v>807</v>
      </c>
      <c r="AT1102" s="6" t="s">
        <v>807</v>
      </c>
      <c r="BE1102" s="184">
        <v>661</v>
      </c>
      <c r="BF1102" s="97"/>
      <c r="BG1102" s="107"/>
      <c r="BJ1102" s="107"/>
      <c r="BM1102" s="1" t="s">
        <v>2705</v>
      </c>
      <c r="BN1102" s="6" t="s">
        <v>2099</v>
      </c>
      <c r="BO1102" s="131" t="s">
        <v>3158</v>
      </c>
      <c r="BR1102" s="15" t="s">
        <v>1679</v>
      </c>
      <c r="BU1102" s="76"/>
      <c r="BV1102" s="76"/>
      <c r="BW1102" s="76"/>
      <c r="BX1102" s="76"/>
      <c r="BY1102" s="76"/>
      <c r="BZ1102" s="76"/>
      <c r="CA1102" s="76"/>
      <c r="CB1102" s="107"/>
    </row>
    <row r="1103" spans="1:80" x14ac:dyDescent="0.25">
      <c r="A1103" s="96">
        <f t="shared" si="61"/>
        <v>1097</v>
      </c>
      <c r="B1103" s="134" t="s">
        <v>680</v>
      </c>
      <c r="D1103" s="134" t="s">
        <v>2697</v>
      </c>
      <c r="E1103" s="134" t="s">
        <v>2726</v>
      </c>
      <c r="F1103" s="1">
        <f t="shared" si="62"/>
        <v>718</v>
      </c>
      <c r="G1103" s="86">
        <v>42991</v>
      </c>
      <c r="H1103" s="87" t="s">
        <v>2698</v>
      </c>
      <c r="I1103" s="134"/>
      <c r="J1103" s="134" t="s">
        <v>15</v>
      </c>
      <c r="K1103" s="134" t="s">
        <v>16</v>
      </c>
      <c r="L1103" s="87"/>
      <c r="M1103" s="131" t="s">
        <v>2570</v>
      </c>
      <c r="N1103" s="107"/>
      <c r="P1103" s="87" t="str">
        <f>IF(COUNTIF(L1103:O1103,"=*")&gt;1,"Multiple", IF(L1103="P","Surface",IF(M1103="P", "Underground",IF(N1103="P", "Placer", IF(O1103="P", "Solution","")))))</f>
        <v>Underground</v>
      </c>
      <c r="Q1103" s="95" t="s">
        <v>11</v>
      </c>
      <c r="R1103" s="93" t="s">
        <v>2570</v>
      </c>
      <c r="S1103" s="33"/>
      <c r="T1103" s="12">
        <v>44.769779107399998</v>
      </c>
      <c r="U1103" s="13">
        <v>-107.063225066</v>
      </c>
      <c r="V1103" s="144">
        <v>55</v>
      </c>
      <c r="W1103" s="144">
        <v>85</v>
      </c>
      <c r="X1103" s="137">
        <v>2</v>
      </c>
      <c r="Y1103" s="138"/>
      <c r="Z1103" s="134" t="s">
        <v>15</v>
      </c>
      <c r="AA1103" s="87" t="s">
        <v>3205</v>
      </c>
      <c r="AB1103" s="134" t="s">
        <v>22</v>
      </c>
      <c r="AC1103" s="134" t="s">
        <v>7</v>
      </c>
      <c r="AD1103" s="124" t="s">
        <v>2701</v>
      </c>
      <c r="AE1103" s="125" t="s">
        <v>2702</v>
      </c>
      <c r="AH1103" s="6" t="s">
        <v>899</v>
      </c>
      <c r="AI1103" s="6" t="s">
        <v>836</v>
      </c>
      <c r="AJ1103" s="107"/>
      <c r="AO1103" s="88" t="s">
        <v>2528</v>
      </c>
      <c r="AQ1103" s="136"/>
      <c r="AR1103" s="107" t="s">
        <v>2570</v>
      </c>
      <c r="AS1103" s="6" t="s">
        <v>3078</v>
      </c>
      <c r="AT1103" s="6" t="s">
        <v>3079</v>
      </c>
      <c r="AU1103" s="76">
        <v>1923</v>
      </c>
      <c r="AV1103" s="76">
        <v>1958</v>
      </c>
      <c r="BA1103" s="76">
        <v>1958</v>
      </c>
      <c r="BE1103" s="184">
        <v>416189</v>
      </c>
      <c r="BF1103" s="97"/>
      <c r="BG1103" s="107"/>
      <c r="BJ1103" s="107"/>
      <c r="BM1103" s="1" t="s">
        <v>2705</v>
      </c>
      <c r="BO1103" s="131" t="s">
        <v>2714</v>
      </c>
      <c r="BR1103" s="15" t="s">
        <v>2100</v>
      </c>
      <c r="BU1103" s="76"/>
      <c r="BV1103" s="76"/>
      <c r="BW1103" s="76"/>
      <c r="BX1103" s="76"/>
      <c r="BY1103" s="76"/>
      <c r="BZ1103" s="76"/>
      <c r="CA1103" s="76"/>
      <c r="CB1103" s="107"/>
    </row>
    <row r="1104" spans="1:80" x14ac:dyDescent="0.25">
      <c r="A1104" s="96">
        <f t="shared" si="61"/>
        <v>1098</v>
      </c>
      <c r="B1104" s="134" t="s">
        <v>681</v>
      </c>
      <c r="D1104" s="134" t="s">
        <v>2697</v>
      </c>
      <c r="E1104" s="134" t="s">
        <v>2726</v>
      </c>
      <c r="F1104" s="1">
        <f t="shared" si="62"/>
        <v>719</v>
      </c>
      <c r="G1104" s="86">
        <v>42991</v>
      </c>
      <c r="H1104" s="87" t="s">
        <v>2698</v>
      </c>
      <c r="I1104" s="134" t="s">
        <v>2102</v>
      </c>
      <c r="J1104" s="134" t="s">
        <v>35</v>
      </c>
      <c r="K1104" s="1" t="s">
        <v>1133</v>
      </c>
      <c r="L1104" s="87"/>
      <c r="M1104" s="131" t="s">
        <v>2570</v>
      </c>
      <c r="N1104" s="107"/>
      <c r="P1104" s="87" t="str">
        <f>IF(COUNTIF(L1104:O1104,"=*")&gt;1,"Multiple", IF(L1104="P","Surface",IF(M1104="P", "Underground",IF(N1104="P", "Placer", IF(O1104="P", "Solution","")))))</f>
        <v>Underground</v>
      </c>
      <c r="Q1104" s="95" t="s">
        <v>11</v>
      </c>
      <c r="R1104" s="93" t="s">
        <v>2570</v>
      </c>
      <c r="S1104" s="33"/>
      <c r="T1104" s="12">
        <v>43.444400914200003</v>
      </c>
      <c r="U1104" s="13">
        <v>-110.647741801</v>
      </c>
      <c r="V1104" s="144">
        <v>40</v>
      </c>
      <c r="W1104" s="144">
        <v>115</v>
      </c>
      <c r="X1104" s="137">
        <v>9</v>
      </c>
      <c r="Y1104" s="138"/>
      <c r="Z1104" s="134" t="s">
        <v>34</v>
      </c>
      <c r="AA1104" s="87" t="s">
        <v>3206</v>
      </c>
      <c r="AB1104" s="134" t="s">
        <v>22</v>
      </c>
      <c r="AC1104" s="134" t="s">
        <v>6</v>
      </c>
      <c r="AD1104" s="124" t="s">
        <v>2701</v>
      </c>
      <c r="AE1104" s="125" t="s">
        <v>2702</v>
      </c>
      <c r="AH1104" s="6" t="s">
        <v>1206</v>
      </c>
      <c r="AI1104" s="6" t="s">
        <v>846</v>
      </c>
      <c r="AJ1104" s="107"/>
      <c r="AO1104" s="88" t="s">
        <v>2528</v>
      </c>
      <c r="AQ1104" s="136"/>
      <c r="AR1104" s="107" t="s">
        <v>2570</v>
      </c>
      <c r="AS1104" s="6" t="s">
        <v>2101</v>
      </c>
      <c r="AT1104" s="6" t="s">
        <v>2101</v>
      </c>
      <c r="BE1104" s="197"/>
      <c r="BG1104" s="107"/>
      <c r="BJ1104" s="107"/>
      <c r="BN1104" s="6" t="s">
        <v>2106</v>
      </c>
      <c r="BO1104" s="131"/>
      <c r="BU1104" s="76"/>
      <c r="BV1104" s="76"/>
      <c r="BW1104" s="76"/>
      <c r="BX1104" s="76"/>
      <c r="BY1104" s="76"/>
      <c r="BZ1104" s="76"/>
      <c r="CA1104" s="76"/>
      <c r="CB1104" s="107"/>
    </row>
    <row r="1105" spans="1:80" ht="30" x14ac:dyDescent="0.25">
      <c r="A1105" s="96">
        <f t="shared" si="61"/>
        <v>1099</v>
      </c>
      <c r="B1105" s="134" t="s">
        <v>2103</v>
      </c>
      <c r="D1105" s="134" t="s">
        <v>2697</v>
      </c>
      <c r="E1105" s="134" t="s">
        <v>2726</v>
      </c>
      <c r="F1105" s="1">
        <f t="shared" si="62"/>
        <v>720</v>
      </c>
      <c r="G1105" s="86">
        <v>42991</v>
      </c>
      <c r="H1105" s="87" t="s">
        <v>2698</v>
      </c>
      <c r="I1105" s="134"/>
      <c r="J1105" s="134" t="s">
        <v>35</v>
      </c>
      <c r="K1105" s="1" t="s">
        <v>1133</v>
      </c>
      <c r="L1105" s="87"/>
      <c r="M1105" s="131" t="s">
        <v>2570</v>
      </c>
      <c r="N1105" s="107"/>
      <c r="P1105" s="87" t="str">
        <f>IF(COUNTIF(L1105:O1105,"=*")&gt;1,"Multiple", IF(L1105="P","Surface",IF(M1105="P", "Underground",IF(N1105="P", "Placer", IF(O1105="P", "Solution","")))))</f>
        <v>Underground</v>
      </c>
      <c r="Q1105" s="95" t="s">
        <v>11</v>
      </c>
      <c r="R1105" s="93" t="s">
        <v>2570</v>
      </c>
      <c r="S1105" s="33"/>
      <c r="T1105" s="12">
        <v>43.429814710400002</v>
      </c>
      <c r="U1105" s="13">
        <v>-110.64769284899999</v>
      </c>
      <c r="V1105" s="136">
        <v>40</v>
      </c>
      <c r="W1105" s="136">
        <v>115</v>
      </c>
      <c r="X1105" s="137">
        <v>16</v>
      </c>
      <c r="Y1105" s="138"/>
      <c r="Z1105" s="134" t="s">
        <v>34</v>
      </c>
      <c r="AA1105" s="87" t="s">
        <v>3206</v>
      </c>
      <c r="AB1105" s="134" t="s">
        <v>22</v>
      </c>
      <c r="AC1105" s="134"/>
      <c r="AD1105" s="124" t="s">
        <v>2701</v>
      </c>
      <c r="AE1105" s="125" t="s">
        <v>2702</v>
      </c>
      <c r="AH1105" s="167" t="s">
        <v>2104</v>
      </c>
      <c r="AI1105" s="167" t="s">
        <v>2105</v>
      </c>
      <c r="AJ1105" s="107"/>
      <c r="AO1105" s="88" t="s">
        <v>2528</v>
      </c>
      <c r="AQ1105" s="136"/>
      <c r="AR1105" s="107" t="s">
        <v>2570</v>
      </c>
      <c r="BE1105" s="191"/>
      <c r="BG1105" s="107"/>
      <c r="BJ1105" s="107"/>
      <c r="BN1105" s="6" t="s">
        <v>2106</v>
      </c>
      <c r="BO1105" s="131"/>
      <c r="BU1105" s="76"/>
      <c r="BV1105" s="76"/>
      <c r="BW1105" s="76"/>
      <c r="BX1105" s="76"/>
      <c r="BY1105" s="76"/>
      <c r="BZ1105" s="76"/>
      <c r="CA1105" s="76"/>
      <c r="CB1105" s="107"/>
    </row>
    <row r="1106" spans="1:80" x14ac:dyDescent="0.25">
      <c r="A1106" s="96">
        <f t="shared" si="61"/>
        <v>1100</v>
      </c>
      <c r="B1106" s="134" t="s">
        <v>682</v>
      </c>
      <c r="D1106" s="134" t="s">
        <v>2697</v>
      </c>
      <c r="E1106" s="134" t="s">
        <v>2726</v>
      </c>
      <c r="F1106" s="1">
        <f t="shared" si="62"/>
        <v>721</v>
      </c>
      <c r="G1106" s="86">
        <v>42991</v>
      </c>
      <c r="H1106" s="87" t="s">
        <v>2698</v>
      </c>
      <c r="I1106" s="134"/>
      <c r="J1106" s="134" t="s">
        <v>73</v>
      </c>
      <c r="K1106" s="134" t="s">
        <v>74</v>
      </c>
      <c r="L1106" s="87"/>
      <c r="M1106" s="131" t="s">
        <v>2570</v>
      </c>
      <c r="N1106" s="107"/>
      <c r="P1106" s="87" t="str">
        <f>IF(COUNTIF(L1106:O1106,"=*")&gt;1,"Multiple", IF(L1106="P","Surface",IF(M1106="P", "Underground",IF(N1106="P", "Placer", IF(O1106="P", "Solution","")))))</f>
        <v>Underground</v>
      </c>
      <c r="Q1106" s="95" t="s">
        <v>11</v>
      </c>
      <c r="R1106" s="93" t="s">
        <v>2570</v>
      </c>
      <c r="S1106" s="33"/>
      <c r="T1106" s="12">
        <v>41.341055673500001</v>
      </c>
      <c r="U1106" s="13">
        <v>-106.023467989</v>
      </c>
      <c r="V1106" s="144">
        <v>16</v>
      </c>
      <c r="W1106" s="144">
        <v>77</v>
      </c>
      <c r="X1106" s="137">
        <v>22</v>
      </c>
      <c r="Y1106" s="138"/>
      <c r="Z1106" s="134" t="s">
        <v>72</v>
      </c>
      <c r="AA1106" s="87" t="s">
        <v>3205</v>
      </c>
      <c r="AB1106" s="134" t="s">
        <v>22</v>
      </c>
      <c r="AC1106" s="134" t="s">
        <v>7</v>
      </c>
      <c r="AD1106" s="124" t="s">
        <v>2701</v>
      </c>
      <c r="AE1106" s="125" t="s">
        <v>2702</v>
      </c>
      <c r="AH1106" s="169" t="s">
        <v>831</v>
      </c>
      <c r="AI1106" s="169" t="s">
        <v>846</v>
      </c>
      <c r="AJ1106" s="107"/>
      <c r="AO1106" s="88" t="s">
        <v>2528</v>
      </c>
      <c r="AQ1106" s="136"/>
      <c r="AR1106" s="107" t="s">
        <v>2570</v>
      </c>
      <c r="BE1106" s="184"/>
      <c r="BG1106" s="107"/>
      <c r="BJ1106" s="107"/>
      <c r="BO1106" s="131" t="s">
        <v>3132</v>
      </c>
      <c r="BR1106" s="15" t="s">
        <v>2107</v>
      </c>
      <c r="BU1106" s="76"/>
      <c r="BV1106" s="76"/>
      <c r="BW1106" s="76"/>
      <c r="BX1106" s="76"/>
      <c r="BY1106" s="76"/>
      <c r="BZ1106" s="76"/>
      <c r="CA1106" s="76"/>
      <c r="CB1106" s="107"/>
    </row>
    <row r="1107" spans="1:80" x14ac:dyDescent="0.25">
      <c r="A1107" s="96">
        <f t="shared" si="61"/>
        <v>1101</v>
      </c>
      <c r="B1107" s="134" t="s">
        <v>683</v>
      </c>
      <c r="D1107" s="134" t="s">
        <v>2697</v>
      </c>
      <c r="E1107" s="134" t="s">
        <v>2726</v>
      </c>
      <c r="F1107" s="1">
        <f t="shared" si="62"/>
        <v>722</v>
      </c>
      <c r="G1107" s="86">
        <v>42991</v>
      </c>
      <c r="H1107" s="87" t="s">
        <v>2698</v>
      </c>
      <c r="I1107" s="134"/>
      <c r="J1107" s="134" t="s">
        <v>231</v>
      </c>
      <c r="K1107" s="134" t="s">
        <v>16</v>
      </c>
      <c r="L1107" s="87"/>
      <c r="M1107" s="131" t="s">
        <v>2570</v>
      </c>
      <c r="N1107" s="107"/>
      <c r="P1107" s="87" t="str">
        <f>IF(COUNTIF(L1107:O1107,"=*")&gt;1,"Multiple", IF(L1107="P","Surface",IF(M1107="P", "Underground",IF(N1107="P", "Placer", IF(O1107="P", "Solution","")))))</f>
        <v>Underground</v>
      </c>
      <c r="Q1107" s="95" t="s">
        <v>11</v>
      </c>
      <c r="R1107" s="93" t="s">
        <v>2570</v>
      </c>
      <c r="S1107" s="33"/>
      <c r="T1107" s="12">
        <v>42.8770469265</v>
      </c>
      <c r="U1107" s="13">
        <v>-104.98761087699999</v>
      </c>
      <c r="V1107" s="144">
        <v>34</v>
      </c>
      <c r="W1107" s="144">
        <v>68</v>
      </c>
      <c r="X1107" s="137">
        <v>35</v>
      </c>
      <c r="Y1107" s="138"/>
      <c r="Z1107" s="134" t="s">
        <v>88</v>
      </c>
      <c r="AA1107" s="87" t="s">
        <v>3205</v>
      </c>
      <c r="AB1107" s="134" t="s">
        <v>22</v>
      </c>
      <c r="AC1107" s="134" t="s">
        <v>7</v>
      </c>
      <c r="AD1107" s="124" t="s">
        <v>2701</v>
      </c>
      <c r="AE1107" s="125" t="s">
        <v>2702</v>
      </c>
      <c r="AG1107" s="1">
        <v>5</v>
      </c>
      <c r="AH1107" s="6" t="s">
        <v>806</v>
      </c>
      <c r="AI1107" s="6" t="s">
        <v>836</v>
      </c>
      <c r="AJ1107" s="107"/>
      <c r="AO1107" s="88" t="s">
        <v>2528</v>
      </c>
      <c r="AQ1107" s="136"/>
      <c r="AR1107" s="107" t="s">
        <v>2570</v>
      </c>
      <c r="AS1107" s="6" t="s">
        <v>2108</v>
      </c>
      <c r="AT1107" s="6" t="s">
        <v>2108</v>
      </c>
      <c r="AU1107" s="76">
        <v>1910</v>
      </c>
      <c r="AV1107" s="76">
        <v>1910</v>
      </c>
      <c r="BA1107" s="76">
        <v>1910</v>
      </c>
      <c r="BE1107" s="184">
        <v>800</v>
      </c>
      <c r="BF1107" s="97"/>
      <c r="BG1107" s="107"/>
      <c r="BJ1107" s="107"/>
      <c r="BM1107" s="1" t="s">
        <v>2705</v>
      </c>
      <c r="BO1107" s="131" t="s">
        <v>2785</v>
      </c>
      <c r="BU1107" s="76"/>
      <c r="BV1107" s="76"/>
      <c r="BW1107" s="76"/>
      <c r="BX1107" s="76"/>
      <c r="BY1107" s="76"/>
      <c r="BZ1107" s="76"/>
      <c r="CA1107" s="76"/>
      <c r="CB1107" s="107"/>
    </row>
    <row r="1108" spans="1:80" s="2" customFormat="1" x14ac:dyDescent="0.25">
      <c r="A1108" s="96">
        <f t="shared" si="61"/>
        <v>1102</v>
      </c>
      <c r="B1108" s="135" t="s">
        <v>683</v>
      </c>
      <c r="C1108" s="77" t="s">
        <v>2460</v>
      </c>
      <c r="D1108" s="92" t="s">
        <v>2575</v>
      </c>
      <c r="E1108" s="135"/>
      <c r="F1108" s="2">
        <v>722</v>
      </c>
      <c r="G1108" s="89">
        <v>42991</v>
      </c>
      <c r="H1108" s="79" t="s">
        <v>2698</v>
      </c>
      <c r="I1108" s="135"/>
      <c r="J1108" s="135" t="s">
        <v>231</v>
      </c>
      <c r="K1108" s="135" t="s">
        <v>16</v>
      </c>
      <c r="L1108" s="79"/>
      <c r="M1108" s="139"/>
      <c r="N1108" s="78"/>
      <c r="P1108" s="79" t="str">
        <f>IF(COUNTIF(L1108:O1108,"=*")&gt;1,"Multiple", IF(L1108="P","Surface",IF(M1108="P", "Underground",IF(N1108="P", "Placer", IF(O1108="P", "Solution","")))))</f>
        <v/>
      </c>
      <c r="Q1108" s="95" t="s">
        <v>2486</v>
      </c>
      <c r="R1108" s="90" t="s">
        <v>2570</v>
      </c>
      <c r="S1108" s="34"/>
      <c r="T1108" s="26">
        <v>42.8770469265</v>
      </c>
      <c r="U1108" s="27">
        <v>-104.98761087699999</v>
      </c>
      <c r="V1108" s="145">
        <v>34</v>
      </c>
      <c r="W1108" s="145">
        <v>68</v>
      </c>
      <c r="X1108" s="142">
        <v>35</v>
      </c>
      <c r="Y1108" s="143"/>
      <c r="Z1108" s="135" t="s">
        <v>88</v>
      </c>
      <c r="AA1108" s="87" t="s">
        <v>3205</v>
      </c>
      <c r="AB1108" s="135" t="s">
        <v>22</v>
      </c>
      <c r="AC1108" s="135" t="s">
        <v>7</v>
      </c>
      <c r="AD1108" s="124" t="s">
        <v>2701</v>
      </c>
      <c r="AE1108" s="125" t="s">
        <v>2702</v>
      </c>
      <c r="AF1108" s="7"/>
      <c r="AG1108" s="2">
        <v>5</v>
      </c>
      <c r="AH1108" s="6" t="s">
        <v>806</v>
      </c>
      <c r="AI1108" s="6" t="s">
        <v>836</v>
      </c>
      <c r="AJ1108" s="78"/>
      <c r="AO1108" s="91" t="s">
        <v>2528</v>
      </c>
      <c r="AQ1108" s="141"/>
      <c r="AR1108" s="107" t="s">
        <v>2570</v>
      </c>
      <c r="AS1108" s="7" t="s">
        <v>2108</v>
      </c>
      <c r="AT1108" s="7" t="s">
        <v>2108</v>
      </c>
      <c r="AU1108" s="77">
        <v>1910</v>
      </c>
      <c r="AV1108" s="77">
        <v>1910</v>
      </c>
      <c r="AW1108" s="77"/>
      <c r="AX1108" s="77"/>
      <c r="AY1108" s="77"/>
      <c r="AZ1108" s="77"/>
      <c r="BA1108" s="77">
        <v>1910</v>
      </c>
      <c r="BE1108" s="186"/>
      <c r="BF1108" s="92"/>
      <c r="BG1108" s="78"/>
      <c r="BJ1108" s="78"/>
      <c r="BN1108" s="7"/>
      <c r="BO1108" s="139" t="s">
        <v>2785</v>
      </c>
      <c r="BU1108" s="77">
        <v>7682</v>
      </c>
      <c r="BV1108" s="77">
        <v>12.65</v>
      </c>
      <c r="BW1108" s="77">
        <v>24.04</v>
      </c>
      <c r="BX1108" s="77">
        <v>0.61</v>
      </c>
      <c r="BY1108" s="77">
        <v>28.44</v>
      </c>
      <c r="BZ1108" s="77">
        <v>34.869999999999997</v>
      </c>
      <c r="CA1108" s="77" t="s">
        <v>830</v>
      </c>
      <c r="CB1108" s="78"/>
    </row>
    <row r="1109" spans="1:80" x14ac:dyDescent="0.25">
      <c r="A1109" s="96">
        <f t="shared" si="61"/>
        <v>1103</v>
      </c>
      <c r="B1109" s="134" t="s">
        <v>684</v>
      </c>
      <c r="D1109" s="134" t="s">
        <v>2697</v>
      </c>
      <c r="E1109" s="134" t="s">
        <v>2726</v>
      </c>
      <c r="F1109" s="1">
        <f>F1107+1</f>
        <v>723</v>
      </c>
      <c r="G1109" s="86">
        <v>42991</v>
      </c>
      <c r="H1109" s="87" t="s">
        <v>2698</v>
      </c>
      <c r="I1109" s="134"/>
      <c r="J1109" s="134" t="s">
        <v>77</v>
      </c>
      <c r="K1109" s="134" t="s">
        <v>522</v>
      </c>
      <c r="L1109" s="87"/>
      <c r="M1109" s="131" t="s">
        <v>2570</v>
      </c>
      <c r="N1109" s="107"/>
      <c r="P1109" s="87" t="str">
        <f>IF(COUNTIF(L1109:O1109,"=*")&gt;1,"Multiple", IF(L1109="P","Surface",IF(M1109="P", "Underground",IF(N1109="P", "Placer", IF(O1109="P", "Solution","")))))</f>
        <v>Underground</v>
      </c>
      <c r="Q1109" s="95" t="s">
        <v>11</v>
      </c>
      <c r="R1109" s="93" t="s">
        <v>2570</v>
      </c>
      <c r="S1109" s="33"/>
      <c r="T1109" s="12">
        <v>41.025235933300003</v>
      </c>
      <c r="U1109" s="13">
        <v>-107.43088659599999</v>
      </c>
      <c r="V1109" s="144">
        <v>12</v>
      </c>
      <c r="W1109" s="144">
        <v>89</v>
      </c>
      <c r="X1109" s="137">
        <v>8</v>
      </c>
      <c r="Y1109" s="138" t="s">
        <v>2111</v>
      </c>
      <c r="Z1109" s="134" t="s">
        <v>8</v>
      </c>
      <c r="AA1109" s="87" t="s">
        <v>3205</v>
      </c>
      <c r="AB1109" s="134" t="s">
        <v>22</v>
      </c>
      <c r="AC1109" s="134" t="s">
        <v>7</v>
      </c>
      <c r="AD1109" s="124" t="s">
        <v>2701</v>
      </c>
      <c r="AE1109" s="125" t="s">
        <v>2702</v>
      </c>
      <c r="AH1109" s="6" t="s">
        <v>2112</v>
      </c>
      <c r="AI1109" s="6" t="s">
        <v>846</v>
      </c>
      <c r="AJ1109" s="107"/>
      <c r="AO1109" s="88" t="s">
        <v>2528</v>
      </c>
      <c r="AQ1109" s="136"/>
      <c r="AR1109" s="107" t="s">
        <v>2570</v>
      </c>
      <c r="AS1109" s="6" t="s">
        <v>2110</v>
      </c>
      <c r="AT1109" s="6" t="s">
        <v>2110</v>
      </c>
      <c r="AU1109" s="76">
        <v>1933</v>
      </c>
      <c r="AV1109" s="76">
        <v>1948</v>
      </c>
      <c r="BA1109" s="76">
        <v>1948</v>
      </c>
      <c r="BE1109" s="184"/>
      <c r="BG1109" s="107"/>
      <c r="BJ1109" s="107"/>
      <c r="BN1109" s="6" t="s">
        <v>1845</v>
      </c>
      <c r="BO1109" s="131" t="s">
        <v>2714</v>
      </c>
      <c r="BR1109" s="15" t="s">
        <v>2109</v>
      </c>
      <c r="BU1109" s="76"/>
      <c r="BV1109" s="76"/>
      <c r="BW1109" s="76"/>
      <c r="BX1109" s="76"/>
      <c r="BY1109" s="76"/>
      <c r="BZ1109" s="76"/>
      <c r="CA1109" s="76"/>
      <c r="CB1109" s="107"/>
    </row>
    <row r="1110" spans="1:80" s="2" customFormat="1" x14ac:dyDescent="0.25">
      <c r="A1110" s="96">
        <f t="shared" si="61"/>
        <v>1104</v>
      </c>
      <c r="B1110" s="135" t="s">
        <v>684</v>
      </c>
      <c r="C1110" s="77" t="s">
        <v>2460</v>
      </c>
      <c r="D1110" s="92" t="s">
        <v>2575</v>
      </c>
      <c r="E1110" s="135"/>
      <c r="F1110" s="2">
        <f>F1108+1</f>
        <v>723</v>
      </c>
      <c r="G1110" s="89">
        <v>42991</v>
      </c>
      <c r="H1110" s="79" t="s">
        <v>2698</v>
      </c>
      <c r="I1110" s="135"/>
      <c r="J1110" s="135" t="s">
        <v>77</v>
      </c>
      <c r="K1110" s="135" t="s">
        <v>522</v>
      </c>
      <c r="L1110" s="79"/>
      <c r="M1110" s="139"/>
      <c r="N1110" s="78"/>
      <c r="P1110" s="79" t="str">
        <f>IF(COUNTIF(L1110:O1110,"=*")&gt;1,"Multiple", IF(L1110="P","Surface",IF(M1110="P", "Underground",IF(N1110="P", "Placer", IF(O1110="P", "Solution","")))))</f>
        <v/>
      </c>
      <c r="Q1110" s="95" t="s">
        <v>2486</v>
      </c>
      <c r="R1110" s="90" t="s">
        <v>2570</v>
      </c>
      <c r="S1110" s="34"/>
      <c r="T1110" s="26">
        <v>41.025235933300003</v>
      </c>
      <c r="U1110" s="27">
        <v>-107.43088659599999</v>
      </c>
      <c r="V1110" s="145">
        <v>12</v>
      </c>
      <c r="W1110" s="145">
        <v>89</v>
      </c>
      <c r="X1110" s="142">
        <v>8</v>
      </c>
      <c r="Y1110" s="143" t="s">
        <v>2111</v>
      </c>
      <c r="Z1110" s="135" t="s">
        <v>8</v>
      </c>
      <c r="AA1110" s="87" t="s">
        <v>3205</v>
      </c>
      <c r="AB1110" s="135" t="s">
        <v>22</v>
      </c>
      <c r="AC1110" s="135" t="s">
        <v>7</v>
      </c>
      <c r="AD1110" s="124" t="s">
        <v>2701</v>
      </c>
      <c r="AE1110" s="125" t="s">
        <v>2702</v>
      </c>
      <c r="AF1110" s="7"/>
      <c r="AH1110" s="6" t="s">
        <v>2112</v>
      </c>
      <c r="AI1110" s="6" t="s">
        <v>846</v>
      </c>
      <c r="AJ1110" s="78"/>
      <c r="AO1110" s="91" t="s">
        <v>2528</v>
      </c>
      <c r="AQ1110" s="141"/>
      <c r="AR1110" s="107" t="s">
        <v>2570</v>
      </c>
      <c r="AS1110" s="7" t="s">
        <v>2110</v>
      </c>
      <c r="AT1110" s="7" t="s">
        <v>2110</v>
      </c>
      <c r="AU1110" s="77">
        <v>1933</v>
      </c>
      <c r="AV1110" s="77">
        <v>1948</v>
      </c>
      <c r="AW1110" s="77"/>
      <c r="AX1110" s="77"/>
      <c r="AY1110" s="77"/>
      <c r="AZ1110" s="77"/>
      <c r="BA1110" s="77">
        <v>1948</v>
      </c>
      <c r="BE1110" s="186"/>
      <c r="BG1110" s="78"/>
      <c r="BJ1110" s="78"/>
      <c r="BN1110" s="7" t="s">
        <v>1845</v>
      </c>
      <c r="BO1110" s="139" t="s">
        <v>2714</v>
      </c>
      <c r="BR1110" s="17" t="s">
        <v>2109</v>
      </c>
      <c r="BU1110" s="77">
        <v>10970</v>
      </c>
      <c r="BV1110" s="77">
        <v>4.45</v>
      </c>
      <c r="BW1110" s="77">
        <v>14.5</v>
      </c>
      <c r="BX1110" s="77">
        <v>0.5</v>
      </c>
      <c r="BY1110" s="77">
        <v>33.94</v>
      </c>
      <c r="BZ1110" s="77">
        <v>47.11</v>
      </c>
      <c r="CA1110" s="77"/>
      <c r="CB1110" s="78"/>
    </row>
    <row r="1111" spans="1:80" ht="30" x14ac:dyDescent="0.25">
      <c r="A1111" s="96">
        <f t="shared" si="61"/>
        <v>1105</v>
      </c>
      <c r="B1111" s="134" t="s">
        <v>2382</v>
      </c>
      <c r="D1111" s="134" t="s">
        <v>61</v>
      </c>
      <c r="E1111" s="134" t="s">
        <v>2726</v>
      </c>
      <c r="F1111" s="1">
        <f>F1109+1</f>
        <v>724</v>
      </c>
      <c r="G1111" s="86">
        <v>42991</v>
      </c>
      <c r="H1111" s="87" t="s">
        <v>2698</v>
      </c>
      <c r="I1111" s="134"/>
      <c r="J1111" s="134" t="s">
        <v>13</v>
      </c>
      <c r="K1111" s="134" t="s">
        <v>14</v>
      </c>
      <c r="L1111" s="87"/>
      <c r="M1111" s="131" t="s">
        <v>2570</v>
      </c>
      <c r="N1111" s="107"/>
      <c r="P1111" s="87" t="str">
        <f>IF(COUNTIF(L1111:O1111,"=*")&gt;1,"Multiple", IF(L1111="P","Surface",IF(M1111="P", "Underground",IF(N1111="P", "Placer", IF(O1111="P", "Solution","")))))</f>
        <v>Underground</v>
      </c>
      <c r="Q1111" s="95" t="s">
        <v>2765</v>
      </c>
      <c r="R1111" s="93" t="s">
        <v>2570</v>
      </c>
      <c r="S1111" s="33"/>
      <c r="T1111" s="12">
        <v>44.041744864199998</v>
      </c>
      <c r="U1111" s="13">
        <v>-109.011611532</v>
      </c>
      <c r="V1111" s="144">
        <v>47</v>
      </c>
      <c r="W1111" s="144">
        <v>101</v>
      </c>
      <c r="X1111" s="137">
        <v>17</v>
      </c>
      <c r="Y1111" s="138"/>
      <c r="Z1111" s="134" t="s">
        <v>12</v>
      </c>
      <c r="AA1111" s="87" t="s">
        <v>3205</v>
      </c>
      <c r="AB1111" s="134" t="s">
        <v>61</v>
      </c>
      <c r="AC1111" s="134" t="s">
        <v>7</v>
      </c>
      <c r="AD1111" s="124" t="s">
        <v>2701</v>
      </c>
      <c r="AE1111" s="125" t="s">
        <v>2702</v>
      </c>
      <c r="AF1111" s="6" t="s">
        <v>2113</v>
      </c>
      <c r="AG1111" s="1">
        <v>3</v>
      </c>
      <c r="AH1111" s="6" t="s">
        <v>2375</v>
      </c>
      <c r="AI1111" s="6" t="s">
        <v>846</v>
      </c>
      <c r="AJ1111" s="107"/>
      <c r="AO1111" s="88" t="s">
        <v>2528</v>
      </c>
      <c r="AQ1111" s="136"/>
      <c r="AR1111" s="107" t="s">
        <v>2856</v>
      </c>
      <c r="BE1111" s="184"/>
      <c r="BG1111" s="107"/>
      <c r="BJ1111" s="107"/>
      <c r="BN1111" s="6" t="s">
        <v>2114</v>
      </c>
      <c r="BO1111" s="131" t="s">
        <v>2947</v>
      </c>
      <c r="BU1111" s="76"/>
      <c r="BV1111" s="76"/>
      <c r="BW1111" s="76"/>
      <c r="BX1111" s="76"/>
      <c r="BY1111" s="76"/>
      <c r="BZ1111" s="76"/>
      <c r="CA1111" s="76"/>
      <c r="CB1111" s="107"/>
    </row>
    <row r="1112" spans="1:80" x14ac:dyDescent="0.25">
      <c r="A1112" s="96">
        <f t="shared" si="61"/>
        <v>1106</v>
      </c>
      <c r="B1112" s="134" t="s">
        <v>685</v>
      </c>
      <c r="D1112" s="134" t="s">
        <v>2697</v>
      </c>
      <c r="E1112" s="134" t="s">
        <v>2726</v>
      </c>
      <c r="F1112" s="1">
        <f t="shared" si="62"/>
        <v>725</v>
      </c>
      <c r="G1112" s="86">
        <v>42991</v>
      </c>
      <c r="H1112" s="87" t="s">
        <v>2698</v>
      </c>
      <c r="I1112" s="134" t="s">
        <v>374</v>
      </c>
      <c r="J1112" s="134" t="s">
        <v>48</v>
      </c>
      <c r="K1112" s="134" t="s">
        <v>78</v>
      </c>
      <c r="L1112" s="87"/>
      <c r="M1112" s="131" t="s">
        <v>2570</v>
      </c>
      <c r="N1112" s="107"/>
      <c r="P1112" s="87" t="str">
        <f>IF(COUNTIF(L1112:O1112,"=*")&gt;1,"Multiple", IF(L1112="P","Surface",IF(M1112="P", "Underground",IF(N1112="P", "Placer", IF(O1112="P", "Solution","")))))</f>
        <v>Underground</v>
      </c>
      <c r="Q1112" s="95" t="s">
        <v>11</v>
      </c>
      <c r="R1112" s="93" t="s">
        <v>2570</v>
      </c>
      <c r="S1112" s="33"/>
      <c r="T1112" s="12">
        <v>41.779344762500003</v>
      </c>
      <c r="U1112" s="13">
        <v>-108.984039979</v>
      </c>
      <c r="V1112" s="144">
        <v>21</v>
      </c>
      <c r="W1112" s="144">
        <v>102</v>
      </c>
      <c r="X1112" s="137">
        <v>20</v>
      </c>
      <c r="Y1112" s="138"/>
      <c r="Z1112" s="134" t="s">
        <v>23</v>
      </c>
      <c r="AA1112" s="87" t="s">
        <v>3206</v>
      </c>
      <c r="AB1112" s="134" t="s">
        <v>22</v>
      </c>
      <c r="AC1112" s="134" t="s">
        <v>7</v>
      </c>
      <c r="AD1112" s="124" t="s">
        <v>2701</v>
      </c>
      <c r="AE1112" s="125" t="s">
        <v>2702</v>
      </c>
      <c r="AF1112" s="6" t="s">
        <v>904</v>
      </c>
      <c r="AH1112" s="6" t="s">
        <v>48</v>
      </c>
      <c r="AI1112" s="6" t="s">
        <v>846</v>
      </c>
      <c r="AJ1112" s="107"/>
      <c r="AO1112" s="88" t="s">
        <v>2528</v>
      </c>
      <c r="AQ1112" s="136"/>
      <c r="AR1112" s="107" t="s">
        <v>2570</v>
      </c>
      <c r="AS1112" s="6" t="s">
        <v>2116</v>
      </c>
      <c r="AT1112" s="6" t="s">
        <v>2116</v>
      </c>
      <c r="AU1112" s="76">
        <v>1917</v>
      </c>
      <c r="AV1112" s="76">
        <v>1931</v>
      </c>
      <c r="BA1112" s="76">
        <v>1931</v>
      </c>
      <c r="BE1112" s="184">
        <v>1377894</v>
      </c>
      <c r="BF1112" s="97"/>
      <c r="BG1112" s="107"/>
      <c r="BJ1112" s="107"/>
      <c r="BM1112" s="1" t="s">
        <v>2705</v>
      </c>
      <c r="BO1112" s="131" t="s">
        <v>7</v>
      </c>
      <c r="BR1112" s="15" t="s">
        <v>2115</v>
      </c>
      <c r="BU1112" s="76"/>
      <c r="BV1112" s="76"/>
      <c r="BW1112" s="76"/>
      <c r="BX1112" s="76"/>
      <c r="BY1112" s="76"/>
      <c r="BZ1112" s="76"/>
      <c r="CA1112" s="76"/>
      <c r="CB1112" s="107"/>
    </row>
    <row r="1113" spans="1:80" s="2" customFormat="1" x14ac:dyDescent="0.25">
      <c r="A1113" s="96">
        <f t="shared" si="61"/>
        <v>1107</v>
      </c>
      <c r="B1113" s="135" t="s">
        <v>685</v>
      </c>
      <c r="C1113" s="77" t="s">
        <v>2460</v>
      </c>
      <c r="D1113" s="92" t="s">
        <v>2575</v>
      </c>
      <c r="E1113" s="135"/>
      <c r="F1113" s="2">
        <v>725</v>
      </c>
      <c r="G1113" s="89">
        <v>42991</v>
      </c>
      <c r="H1113" s="79" t="s">
        <v>2698</v>
      </c>
      <c r="I1113" s="135" t="s">
        <v>374</v>
      </c>
      <c r="J1113" s="135" t="s">
        <v>48</v>
      </c>
      <c r="K1113" s="135" t="s">
        <v>78</v>
      </c>
      <c r="L1113" s="79"/>
      <c r="M1113" s="139"/>
      <c r="N1113" s="78"/>
      <c r="P1113" s="79" t="str">
        <f>IF(COUNTIF(L1113:O1113,"=*")&gt;1,"Multiple", IF(L1113="P","Surface",IF(M1113="P", "Underground",IF(N1113="P", "Placer", IF(O1113="P", "Solution","")))))</f>
        <v/>
      </c>
      <c r="Q1113" s="95" t="s">
        <v>2486</v>
      </c>
      <c r="R1113" s="90" t="s">
        <v>2570</v>
      </c>
      <c r="S1113" s="34"/>
      <c r="T1113" s="26">
        <v>41.779344762500003</v>
      </c>
      <c r="U1113" s="27">
        <v>-108.984039979</v>
      </c>
      <c r="V1113" s="145">
        <v>21</v>
      </c>
      <c r="W1113" s="145">
        <v>102</v>
      </c>
      <c r="X1113" s="142">
        <v>20</v>
      </c>
      <c r="Y1113" s="143"/>
      <c r="Z1113" s="135" t="s">
        <v>23</v>
      </c>
      <c r="AA1113" s="87" t="s">
        <v>3206</v>
      </c>
      <c r="AB1113" s="135" t="s">
        <v>22</v>
      </c>
      <c r="AC1113" s="135" t="s">
        <v>7</v>
      </c>
      <c r="AD1113" s="124" t="s">
        <v>2701</v>
      </c>
      <c r="AE1113" s="125" t="s">
        <v>2702</v>
      </c>
      <c r="AF1113" s="7" t="s">
        <v>904</v>
      </c>
      <c r="AH1113" s="6" t="s">
        <v>48</v>
      </c>
      <c r="AI1113" s="6" t="s">
        <v>846</v>
      </c>
      <c r="AJ1113" s="78"/>
      <c r="AO1113" s="91" t="s">
        <v>2528</v>
      </c>
      <c r="AQ1113" s="141"/>
      <c r="AR1113" s="107" t="s">
        <v>2570</v>
      </c>
      <c r="AS1113" s="7" t="s">
        <v>2116</v>
      </c>
      <c r="AT1113" s="7" t="s">
        <v>2116</v>
      </c>
      <c r="AU1113" s="77">
        <v>1917</v>
      </c>
      <c r="AV1113" s="77">
        <v>1931</v>
      </c>
      <c r="AW1113" s="77"/>
      <c r="AX1113" s="77"/>
      <c r="AY1113" s="77"/>
      <c r="AZ1113" s="77"/>
      <c r="BA1113" s="77">
        <v>1931</v>
      </c>
      <c r="BE1113" s="186"/>
      <c r="BF1113" s="92"/>
      <c r="BG1113" s="78"/>
      <c r="BJ1113" s="78"/>
      <c r="BN1113" s="7"/>
      <c r="BO1113" s="139" t="s">
        <v>7</v>
      </c>
      <c r="BR1113" s="17" t="s">
        <v>2115</v>
      </c>
      <c r="BU1113" s="77">
        <v>11510</v>
      </c>
      <c r="BV1113" s="77">
        <v>8.1999999999999993</v>
      </c>
      <c r="BW1113" s="77">
        <v>9.5</v>
      </c>
      <c r="BX1113" s="77">
        <v>1.3</v>
      </c>
      <c r="BY1113" s="77">
        <v>41.5</v>
      </c>
      <c r="BZ1113" s="77">
        <v>50.3</v>
      </c>
      <c r="CA1113" s="77"/>
      <c r="CB1113" s="78"/>
    </row>
    <row r="1114" spans="1:80" x14ac:dyDescent="0.25">
      <c r="A1114" s="96">
        <f t="shared" si="61"/>
        <v>1108</v>
      </c>
      <c r="B1114" s="134" t="s">
        <v>686</v>
      </c>
      <c r="D1114" s="134" t="s">
        <v>2697</v>
      </c>
      <c r="E1114" s="134" t="s">
        <v>2726</v>
      </c>
      <c r="F1114" s="1">
        <f>F1112+1</f>
        <v>726</v>
      </c>
      <c r="G1114" s="86">
        <v>42991</v>
      </c>
      <c r="H1114" s="87" t="s">
        <v>2698</v>
      </c>
      <c r="I1114" s="134" t="s">
        <v>2118</v>
      </c>
      <c r="J1114" s="134" t="s">
        <v>48</v>
      </c>
      <c r="K1114" s="134" t="s">
        <v>78</v>
      </c>
      <c r="L1114" s="87"/>
      <c r="M1114" s="131" t="s">
        <v>2570</v>
      </c>
      <c r="N1114" s="107"/>
      <c r="P1114" s="87" t="str">
        <f>IF(COUNTIF(L1114:O1114,"=*")&gt;1,"Multiple", IF(L1114="P","Surface",IF(M1114="P", "Underground",IF(N1114="P", "Placer", IF(O1114="P", "Solution","")))))</f>
        <v>Underground</v>
      </c>
      <c r="Q1114" s="95" t="s">
        <v>11</v>
      </c>
      <c r="R1114" s="93" t="s">
        <v>2570</v>
      </c>
      <c r="S1114" s="33"/>
      <c r="T1114" s="12">
        <v>41.682062395800003</v>
      </c>
      <c r="U1114" s="13">
        <v>-108.762880909</v>
      </c>
      <c r="V1114" s="144">
        <v>20</v>
      </c>
      <c r="W1114" s="144">
        <v>101</v>
      </c>
      <c r="X1114" s="137">
        <v>26</v>
      </c>
      <c r="Y1114" s="138"/>
      <c r="Z1114" s="134" t="s">
        <v>23</v>
      </c>
      <c r="AA1114" s="87" t="s">
        <v>3205</v>
      </c>
      <c r="AB1114" s="134" t="s">
        <v>22</v>
      </c>
      <c r="AC1114" s="134" t="s">
        <v>7</v>
      </c>
      <c r="AD1114" s="124" t="s">
        <v>2701</v>
      </c>
      <c r="AE1114" s="125" t="s">
        <v>2702</v>
      </c>
      <c r="AF1114" s="6" t="s">
        <v>1595</v>
      </c>
      <c r="AG1114" s="1">
        <v>6</v>
      </c>
      <c r="AH1114" s="6" t="s">
        <v>48</v>
      </c>
      <c r="AI1114" s="6" t="s">
        <v>846</v>
      </c>
      <c r="AJ1114" s="107"/>
      <c r="AO1114" s="88" t="s">
        <v>2528</v>
      </c>
      <c r="AQ1114" s="136"/>
      <c r="AR1114" s="107" t="s">
        <v>2570</v>
      </c>
      <c r="AS1114" s="167" t="s">
        <v>2117</v>
      </c>
      <c r="AT1114" s="167" t="s">
        <v>2117</v>
      </c>
      <c r="BE1114" s="184"/>
      <c r="BG1114" s="107"/>
      <c r="BJ1114" s="107"/>
      <c r="BN1114" s="150" t="s">
        <v>1658</v>
      </c>
      <c r="BO1114" s="131" t="s">
        <v>2773</v>
      </c>
      <c r="BU1114" s="76"/>
      <c r="BV1114" s="76"/>
      <c r="BW1114" s="76"/>
      <c r="BX1114" s="76"/>
      <c r="BY1114" s="76"/>
      <c r="BZ1114" s="76"/>
      <c r="CA1114" s="76"/>
      <c r="CB1114" s="107"/>
    </row>
    <row r="1115" spans="1:80" s="2" customFormat="1" x14ac:dyDescent="0.25">
      <c r="A1115" s="96">
        <f t="shared" si="61"/>
        <v>1109</v>
      </c>
      <c r="B1115" s="135" t="s">
        <v>686</v>
      </c>
      <c r="C1115" s="77" t="s">
        <v>2460</v>
      </c>
      <c r="D1115" s="92" t="s">
        <v>2575</v>
      </c>
      <c r="E1115" s="135"/>
      <c r="F1115" s="2">
        <f>F1113+1</f>
        <v>726</v>
      </c>
      <c r="G1115" s="89">
        <v>42991</v>
      </c>
      <c r="H1115" s="79" t="s">
        <v>2698</v>
      </c>
      <c r="I1115" s="135" t="s">
        <v>2118</v>
      </c>
      <c r="J1115" s="135" t="s">
        <v>48</v>
      </c>
      <c r="K1115" s="135" t="s">
        <v>78</v>
      </c>
      <c r="L1115" s="79"/>
      <c r="M1115" s="139"/>
      <c r="N1115" s="78"/>
      <c r="P1115" s="79" t="str">
        <f>IF(COUNTIF(L1115:O1115,"=*")&gt;1,"Multiple", IF(L1115="P","Surface",IF(M1115="P", "Underground",IF(N1115="P", "Placer", IF(O1115="P", "Solution","")))))</f>
        <v/>
      </c>
      <c r="Q1115" s="95" t="s">
        <v>2486</v>
      </c>
      <c r="R1115" s="90" t="s">
        <v>2570</v>
      </c>
      <c r="S1115" s="34"/>
      <c r="T1115" s="26">
        <v>41.682062395800003</v>
      </c>
      <c r="U1115" s="27">
        <v>-108.762880909</v>
      </c>
      <c r="V1115" s="145">
        <v>20</v>
      </c>
      <c r="W1115" s="145">
        <v>101</v>
      </c>
      <c r="X1115" s="142">
        <v>26</v>
      </c>
      <c r="Y1115" s="143"/>
      <c r="Z1115" s="135" t="s">
        <v>23</v>
      </c>
      <c r="AA1115" s="87" t="s">
        <v>3205</v>
      </c>
      <c r="AB1115" s="135" t="s">
        <v>22</v>
      </c>
      <c r="AC1115" s="135" t="s">
        <v>7</v>
      </c>
      <c r="AD1115" s="124" t="s">
        <v>2701</v>
      </c>
      <c r="AE1115" s="125" t="s">
        <v>2702</v>
      </c>
      <c r="AF1115" s="7" t="s">
        <v>1595</v>
      </c>
      <c r="AG1115" s="2">
        <v>6</v>
      </c>
      <c r="AH1115" s="6" t="s">
        <v>48</v>
      </c>
      <c r="AI1115" s="6" t="s">
        <v>846</v>
      </c>
      <c r="AJ1115" s="78"/>
      <c r="AO1115" s="91" t="s">
        <v>2528</v>
      </c>
      <c r="AQ1115" s="141"/>
      <c r="AR1115" s="107" t="s">
        <v>2570</v>
      </c>
      <c r="AS1115" s="168" t="s">
        <v>2117</v>
      </c>
      <c r="AT1115" s="168" t="s">
        <v>2117</v>
      </c>
      <c r="AU1115" s="77"/>
      <c r="AV1115" s="77"/>
      <c r="AW1115" s="77"/>
      <c r="AX1115" s="77"/>
      <c r="AY1115" s="77"/>
      <c r="AZ1115" s="77"/>
      <c r="BA1115" s="77"/>
      <c r="BE1115" s="186"/>
      <c r="BG1115" s="78"/>
      <c r="BJ1115" s="78"/>
      <c r="BN1115" s="166" t="s">
        <v>1658</v>
      </c>
      <c r="BO1115" s="131" t="s">
        <v>2773</v>
      </c>
      <c r="BU1115" s="77">
        <v>10413</v>
      </c>
      <c r="BV1115" s="77">
        <v>3.4</v>
      </c>
      <c r="BW1115" s="77">
        <v>16.920000000000002</v>
      </c>
      <c r="BX1115" s="77">
        <v>0.55000000000000004</v>
      </c>
      <c r="BY1115" s="77">
        <v>28.36</v>
      </c>
      <c r="BZ1115" s="77">
        <v>51.32</v>
      </c>
      <c r="CA1115" s="77" t="s">
        <v>841</v>
      </c>
      <c r="CB1115" s="78"/>
    </row>
    <row r="1116" spans="1:80" s="2" customFormat="1" x14ac:dyDescent="0.25">
      <c r="A1116" s="96">
        <f t="shared" si="61"/>
        <v>1110</v>
      </c>
      <c r="B1116" s="135" t="s">
        <v>686</v>
      </c>
      <c r="C1116" s="77" t="s">
        <v>2462</v>
      </c>
      <c r="D1116" s="92" t="s">
        <v>2575</v>
      </c>
      <c r="E1116" s="135"/>
      <c r="F1116" s="1">
        <v>726</v>
      </c>
      <c r="G1116" s="86">
        <v>42991</v>
      </c>
      <c r="H1116" s="87" t="s">
        <v>2698</v>
      </c>
      <c r="I1116" s="135" t="s">
        <v>2118</v>
      </c>
      <c r="J1116" s="135" t="s">
        <v>48</v>
      </c>
      <c r="K1116" s="134" t="s">
        <v>78</v>
      </c>
      <c r="L1116" s="77"/>
      <c r="M1116" s="131"/>
      <c r="P1116" s="87" t="str">
        <f>IF(COUNTIF(L1116:O1116,"=*")&gt;1,"Multiple", IF(L1116="P","Surface",IF(M1116="P", "Underground",IF(N1116="P", "Placer", IF(O1116="P", "Solution","")))))</f>
        <v/>
      </c>
      <c r="Q1116" s="95" t="s">
        <v>2486</v>
      </c>
      <c r="R1116" s="93" t="s">
        <v>2570</v>
      </c>
      <c r="S1116" s="33"/>
      <c r="T1116" s="12">
        <v>41.682062395800003</v>
      </c>
      <c r="U1116" s="13">
        <v>-108.762880909</v>
      </c>
      <c r="V1116" s="145">
        <v>20</v>
      </c>
      <c r="W1116" s="145">
        <v>101</v>
      </c>
      <c r="X1116" s="142">
        <v>26</v>
      </c>
      <c r="Y1116" s="143"/>
      <c r="Z1116" s="135" t="s">
        <v>23</v>
      </c>
      <c r="AA1116" s="87" t="s">
        <v>3205</v>
      </c>
      <c r="AB1116" s="135" t="s">
        <v>22</v>
      </c>
      <c r="AC1116" s="135" t="s">
        <v>7</v>
      </c>
      <c r="AD1116" s="124" t="s">
        <v>2701</v>
      </c>
      <c r="AE1116" s="125" t="s">
        <v>2702</v>
      </c>
      <c r="AF1116" s="7" t="s">
        <v>1596</v>
      </c>
      <c r="AG1116" s="2">
        <v>5</v>
      </c>
      <c r="AH1116" s="6" t="s">
        <v>48</v>
      </c>
      <c r="AI1116" s="6" t="s">
        <v>846</v>
      </c>
      <c r="AO1116" s="88" t="s">
        <v>2528</v>
      </c>
      <c r="AQ1116" s="141"/>
      <c r="AR1116" s="107" t="s">
        <v>2570</v>
      </c>
      <c r="AS1116" s="168"/>
      <c r="AT1116" s="168"/>
      <c r="AU1116" s="77"/>
      <c r="AV1116" s="77"/>
      <c r="AW1116" s="77"/>
      <c r="AX1116" s="77"/>
      <c r="AY1116" s="77"/>
      <c r="AZ1116" s="77"/>
      <c r="BA1116" s="77"/>
      <c r="BE1116" s="186"/>
      <c r="BN1116" s="166"/>
      <c r="BO1116" s="131" t="s">
        <v>2773</v>
      </c>
      <c r="BU1116" s="77">
        <v>9414</v>
      </c>
      <c r="BV1116" s="77">
        <v>9.19</v>
      </c>
      <c r="BW1116" s="77">
        <v>16.61</v>
      </c>
      <c r="BX1116" s="77">
        <v>0.68</v>
      </c>
      <c r="BY1116" s="77">
        <v>30.24</v>
      </c>
      <c r="BZ1116" s="77">
        <v>43.96</v>
      </c>
      <c r="CA1116" s="76" t="s">
        <v>841</v>
      </c>
    </row>
    <row r="1117" spans="1:80" x14ac:dyDescent="0.25">
      <c r="A1117" s="96">
        <f t="shared" si="61"/>
        <v>1111</v>
      </c>
      <c r="B1117" s="134" t="s">
        <v>687</v>
      </c>
      <c r="D1117" s="134" t="s">
        <v>2697</v>
      </c>
      <c r="E1117" s="134" t="s">
        <v>2726</v>
      </c>
      <c r="F1117" s="1">
        <f t="shared" ref="F1117:F1129" si="63">F1116+1</f>
        <v>727</v>
      </c>
      <c r="G1117" s="86">
        <v>42991</v>
      </c>
      <c r="H1117" s="87" t="s">
        <v>2698</v>
      </c>
      <c r="I1117" s="134" t="s">
        <v>2120</v>
      </c>
      <c r="J1117" s="134" t="s">
        <v>48</v>
      </c>
      <c r="K1117" s="134" t="s">
        <v>78</v>
      </c>
      <c r="L1117" s="87"/>
      <c r="M1117" s="131" t="s">
        <v>2570</v>
      </c>
      <c r="N1117" s="107"/>
      <c r="P1117" s="87" t="str">
        <f>IF(COUNTIF(L1117:O1117,"=*")&gt;1,"Multiple", IF(L1117="P","Surface",IF(M1117="P", "Underground",IF(N1117="P", "Placer", IF(O1117="P", "Solution","")))))</f>
        <v>Underground</v>
      </c>
      <c r="Q1117" s="95" t="s">
        <v>11</v>
      </c>
      <c r="R1117" s="93" t="s">
        <v>2570</v>
      </c>
      <c r="S1117" s="33"/>
      <c r="T1117" s="12">
        <v>41.779522644099998</v>
      </c>
      <c r="U1117" s="13">
        <v>-109.003313521</v>
      </c>
      <c r="V1117" s="144">
        <v>21</v>
      </c>
      <c r="W1117" s="144">
        <v>102</v>
      </c>
      <c r="X1117" s="137">
        <v>19</v>
      </c>
      <c r="Y1117" s="138"/>
      <c r="Z1117" s="134" t="s">
        <v>23</v>
      </c>
      <c r="AA1117" s="87" t="s">
        <v>3206</v>
      </c>
      <c r="AB1117" s="134" t="s">
        <v>22</v>
      </c>
      <c r="AC1117" s="134" t="s">
        <v>7</v>
      </c>
      <c r="AD1117" s="124" t="s">
        <v>2701</v>
      </c>
      <c r="AE1117" s="125" t="s">
        <v>2702</v>
      </c>
      <c r="AF1117" s="6" t="s">
        <v>856</v>
      </c>
      <c r="AH1117" s="6" t="s">
        <v>48</v>
      </c>
      <c r="AI1117" s="6" t="s">
        <v>846</v>
      </c>
      <c r="AJ1117" s="107"/>
      <c r="AO1117" s="88" t="s">
        <v>2528</v>
      </c>
      <c r="AQ1117" s="136"/>
      <c r="AR1117" s="107" t="s">
        <v>2570</v>
      </c>
      <c r="AS1117" s="6" t="s">
        <v>2116</v>
      </c>
      <c r="AT1117" s="6" t="s">
        <v>2116</v>
      </c>
      <c r="BE1117" s="184"/>
      <c r="BG1117" s="107"/>
      <c r="BJ1117" s="107"/>
      <c r="BO1117" s="131" t="s">
        <v>7</v>
      </c>
      <c r="BR1117" s="15" t="s">
        <v>2119</v>
      </c>
      <c r="BU1117" s="76"/>
      <c r="BV1117" s="76"/>
      <c r="BW1117" s="76"/>
      <c r="BX1117" s="76"/>
      <c r="BY1117" s="76"/>
      <c r="BZ1117" s="76"/>
      <c r="CA1117" s="76"/>
      <c r="CB1117" s="107"/>
    </row>
    <row r="1118" spans="1:80" x14ac:dyDescent="0.25">
      <c r="A1118" s="96">
        <f t="shared" si="61"/>
        <v>1112</v>
      </c>
      <c r="B1118" s="134" t="s">
        <v>688</v>
      </c>
      <c r="D1118" s="134" t="s">
        <v>2697</v>
      </c>
      <c r="E1118" s="134" t="s">
        <v>2726</v>
      </c>
      <c r="F1118" s="1">
        <f t="shared" si="63"/>
        <v>728</v>
      </c>
      <c r="G1118" s="86">
        <v>42991</v>
      </c>
      <c r="H1118" s="87" t="s">
        <v>2698</v>
      </c>
      <c r="I1118" s="134" t="s">
        <v>265</v>
      </c>
      <c r="J1118" s="134" t="s">
        <v>48</v>
      </c>
      <c r="K1118" s="134" t="s">
        <v>78</v>
      </c>
      <c r="L1118" s="87"/>
      <c r="M1118" s="131" t="s">
        <v>2570</v>
      </c>
      <c r="N1118" s="107"/>
      <c r="P1118" s="87" t="str">
        <f>IF(COUNTIF(L1118:O1118,"=*")&gt;1,"Multiple", IF(L1118="P","Surface",IF(M1118="P", "Underground",IF(N1118="P", "Placer", IF(O1118="P", "Solution","")))))</f>
        <v>Underground</v>
      </c>
      <c r="Q1118" s="95" t="s">
        <v>11</v>
      </c>
      <c r="R1118" s="93" t="s">
        <v>2570</v>
      </c>
      <c r="S1118" s="33"/>
      <c r="T1118" s="12">
        <v>41.779522644099998</v>
      </c>
      <c r="U1118" s="13">
        <v>-109.003313521</v>
      </c>
      <c r="V1118" s="144">
        <v>21</v>
      </c>
      <c r="W1118" s="144">
        <v>102</v>
      </c>
      <c r="X1118" s="137">
        <v>19</v>
      </c>
      <c r="Y1118" s="138"/>
      <c r="Z1118" s="134" t="s">
        <v>23</v>
      </c>
      <c r="AA1118" s="87" t="s">
        <v>3206</v>
      </c>
      <c r="AB1118" s="134" t="s">
        <v>22</v>
      </c>
      <c r="AC1118" s="134" t="s">
        <v>7</v>
      </c>
      <c r="AD1118" s="124" t="s">
        <v>2701</v>
      </c>
      <c r="AE1118" s="125" t="s">
        <v>2702</v>
      </c>
      <c r="AF1118" s="6" t="s">
        <v>2085</v>
      </c>
      <c r="AH1118" s="6" t="s">
        <v>48</v>
      </c>
      <c r="AI1118" s="6" t="s">
        <v>846</v>
      </c>
      <c r="AJ1118" s="107"/>
      <c r="AO1118" s="88" t="s">
        <v>2528</v>
      </c>
      <c r="AQ1118" s="136"/>
      <c r="AR1118" s="107" t="s">
        <v>2570</v>
      </c>
      <c r="AS1118" s="6" t="s">
        <v>2116</v>
      </c>
      <c r="AT1118" s="6" t="s">
        <v>2116</v>
      </c>
      <c r="BE1118" s="197"/>
      <c r="BG1118" s="107"/>
      <c r="BJ1118" s="107"/>
      <c r="BO1118" s="131" t="s">
        <v>7</v>
      </c>
      <c r="BU1118" s="76"/>
      <c r="BV1118" s="76"/>
      <c r="BW1118" s="76"/>
      <c r="BX1118" s="76"/>
      <c r="BY1118" s="76"/>
      <c r="BZ1118" s="76"/>
      <c r="CA1118" s="76"/>
      <c r="CB1118" s="107"/>
    </row>
    <row r="1119" spans="1:80" x14ac:dyDescent="0.25">
      <c r="A1119" s="96">
        <f t="shared" si="61"/>
        <v>1113</v>
      </c>
      <c r="B1119" s="134" t="s">
        <v>690</v>
      </c>
      <c r="D1119" s="134" t="s">
        <v>2697</v>
      </c>
      <c r="E1119" s="134" t="s">
        <v>2726</v>
      </c>
      <c r="F1119" s="1">
        <f t="shared" si="63"/>
        <v>729</v>
      </c>
      <c r="G1119" s="86">
        <v>42991</v>
      </c>
      <c r="H1119" s="87" t="s">
        <v>2698</v>
      </c>
      <c r="I1119" s="134" t="s">
        <v>771</v>
      </c>
      <c r="J1119" s="134" t="s">
        <v>101</v>
      </c>
      <c r="K1119" s="134" t="s">
        <v>65</v>
      </c>
      <c r="L1119" s="87"/>
      <c r="M1119" s="131" t="s">
        <v>2570</v>
      </c>
      <c r="N1119" s="107"/>
      <c r="P1119" s="87" t="str">
        <f>IF(COUNTIF(L1119:O1119,"=*")&gt;1,"Multiple", IF(L1119="P","Surface",IF(M1119="P", "Underground",IF(N1119="P", "Placer", IF(O1119="P", "Solution","")))))</f>
        <v>Underground</v>
      </c>
      <c r="Q1119" s="95" t="s">
        <v>11</v>
      </c>
      <c r="R1119" s="93" t="s">
        <v>2570</v>
      </c>
      <c r="S1119" s="33"/>
      <c r="T1119" s="12">
        <v>42.847307301500003</v>
      </c>
      <c r="U1119" s="13">
        <v>-108.53763220899999</v>
      </c>
      <c r="V1119" s="144">
        <v>33</v>
      </c>
      <c r="W1119" s="144">
        <v>98</v>
      </c>
      <c r="X1119" s="137">
        <v>11</v>
      </c>
      <c r="Y1119" s="138"/>
      <c r="Z1119" s="134" t="s">
        <v>63</v>
      </c>
      <c r="AA1119" s="87" t="s">
        <v>3206</v>
      </c>
      <c r="AB1119" s="134" t="s">
        <v>22</v>
      </c>
      <c r="AC1119" s="134" t="s">
        <v>7</v>
      </c>
      <c r="AD1119" s="124" t="s">
        <v>2701</v>
      </c>
      <c r="AE1119" s="125" t="s">
        <v>2702</v>
      </c>
      <c r="AH1119" s="18" t="s">
        <v>2123</v>
      </c>
      <c r="AI1119" s="6" t="s">
        <v>835</v>
      </c>
      <c r="AJ1119" s="107"/>
      <c r="AO1119" s="88" t="s">
        <v>2528</v>
      </c>
      <c r="AQ1119" s="136"/>
      <c r="AR1119" s="107" t="s">
        <v>2570</v>
      </c>
      <c r="AS1119" s="6" t="s">
        <v>2122</v>
      </c>
      <c r="AT1119" s="6" t="s">
        <v>2122</v>
      </c>
      <c r="BE1119" s="184"/>
      <c r="BG1119" s="107"/>
      <c r="BJ1119" s="107"/>
      <c r="BO1119" s="131" t="s">
        <v>7</v>
      </c>
      <c r="BR1119" s="15" t="s">
        <v>2121</v>
      </c>
      <c r="BU1119" s="76"/>
      <c r="BV1119" s="76"/>
      <c r="BW1119" s="76"/>
      <c r="BX1119" s="76"/>
      <c r="BY1119" s="76"/>
      <c r="BZ1119" s="76"/>
      <c r="CA1119" s="76"/>
      <c r="CB1119" s="107"/>
    </row>
    <row r="1120" spans="1:80" x14ac:dyDescent="0.25">
      <c r="A1120" s="96">
        <f t="shared" si="61"/>
        <v>1114</v>
      </c>
      <c r="B1120" s="134" t="s">
        <v>689</v>
      </c>
      <c r="D1120" s="134" t="s">
        <v>2697</v>
      </c>
      <c r="E1120" s="134" t="s">
        <v>2726</v>
      </c>
      <c r="F1120" s="1">
        <f t="shared" si="63"/>
        <v>730</v>
      </c>
      <c r="G1120" s="86">
        <v>42991</v>
      </c>
      <c r="H1120" s="87" t="s">
        <v>2698</v>
      </c>
      <c r="I1120" s="134" t="s">
        <v>266</v>
      </c>
      <c r="J1120" s="134" t="s">
        <v>48</v>
      </c>
      <c r="K1120" s="134" t="s">
        <v>78</v>
      </c>
      <c r="L1120" s="87"/>
      <c r="M1120" s="131" t="s">
        <v>2570</v>
      </c>
      <c r="N1120" s="107"/>
      <c r="P1120" s="87" t="str">
        <f>IF(COUNTIF(L1120:O1120,"=*")&gt;1,"Multiple", IF(L1120="P","Surface",IF(M1120="P", "Underground",IF(N1120="P", "Placer", IF(O1120="P", "Solution","")))))</f>
        <v>Underground</v>
      </c>
      <c r="Q1120" s="95" t="s">
        <v>11</v>
      </c>
      <c r="R1120" s="93" t="s">
        <v>2570</v>
      </c>
      <c r="S1120" s="33"/>
      <c r="T1120" s="12">
        <v>41.779522644099998</v>
      </c>
      <c r="U1120" s="13">
        <v>-109.003313521</v>
      </c>
      <c r="V1120" s="144">
        <v>21</v>
      </c>
      <c r="W1120" s="144">
        <v>102</v>
      </c>
      <c r="X1120" s="137">
        <v>19</v>
      </c>
      <c r="Y1120" s="138"/>
      <c r="Z1120" s="134" t="s">
        <v>23</v>
      </c>
      <c r="AA1120" s="87" t="s">
        <v>3206</v>
      </c>
      <c r="AB1120" s="134" t="s">
        <v>22</v>
      </c>
      <c r="AC1120" s="134" t="s">
        <v>7</v>
      </c>
      <c r="AD1120" s="124" t="s">
        <v>2701</v>
      </c>
      <c r="AE1120" s="125" t="s">
        <v>2702</v>
      </c>
      <c r="AF1120" s="6" t="s">
        <v>1228</v>
      </c>
      <c r="AH1120" s="6" t="s">
        <v>48</v>
      </c>
      <c r="AI1120" s="6" t="s">
        <v>846</v>
      </c>
      <c r="AJ1120" s="107"/>
      <c r="AO1120" s="88" t="s">
        <v>2528</v>
      </c>
      <c r="AQ1120" s="136"/>
      <c r="AR1120" s="107" t="s">
        <v>2570</v>
      </c>
      <c r="AS1120" s="6" t="s">
        <v>2116</v>
      </c>
      <c r="AT1120" s="6" t="s">
        <v>2116</v>
      </c>
      <c r="BE1120" s="184"/>
      <c r="BG1120" s="107"/>
      <c r="BJ1120" s="107"/>
      <c r="BO1120" s="131" t="s">
        <v>7</v>
      </c>
      <c r="BU1120" s="76"/>
      <c r="BV1120" s="76"/>
      <c r="BW1120" s="76"/>
      <c r="BX1120" s="76"/>
      <c r="BY1120" s="76"/>
      <c r="BZ1120" s="76"/>
      <c r="CA1120" s="76"/>
      <c r="CB1120" s="107"/>
    </row>
    <row r="1121" spans="1:80" x14ac:dyDescent="0.25">
      <c r="A1121" s="96">
        <f t="shared" si="61"/>
        <v>1115</v>
      </c>
      <c r="B1121" s="134" t="s">
        <v>691</v>
      </c>
      <c r="D1121" s="134" t="s">
        <v>2697</v>
      </c>
      <c r="E1121" s="134" t="s">
        <v>2726</v>
      </c>
      <c r="F1121" s="1">
        <f t="shared" si="63"/>
        <v>731</v>
      </c>
      <c r="G1121" s="86">
        <v>42991</v>
      </c>
      <c r="H1121" s="87" t="s">
        <v>2698</v>
      </c>
      <c r="I1121" s="134" t="s">
        <v>2124</v>
      </c>
      <c r="J1121" s="134" t="s">
        <v>48</v>
      </c>
      <c r="K1121" s="134" t="s">
        <v>78</v>
      </c>
      <c r="L1121" s="87"/>
      <c r="M1121" s="131" t="s">
        <v>2570</v>
      </c>
      <c r="N1121" s="107"/>
      <c r="P1121" s="87" t="str">
        <f>IF(COUNTIF(L1121:O1121,"=*")&gt;1,"Multiple", IF(L1121="P","Surface",IF(M1121="P", "Underground",IF(N1121="P", "Placer", IF(O1121="P", "Solution","")))))</f>
        <v>Underground</v>
      </c>
      <c r="Q1121" s="95" t="s">
        <v>11</v>
      </c>
      <c r="R1121" s="93" t="s">
        <v>2570</v>
      </c>
      <c r="S1121" s="33"/>
      <c r="T1121" s="12">
        <v>41.779522644099998</v>
      </c>
      <c r="U1121" s="13">
        <v>-109.003313521</v>
      </c>
      <c r="V1121" s="144">
        <v>21</v>
      </c>
      <c r="W1121" s="144">
        <v>102</v>
      </c>
      <c r="X1121" s="137">
        <v>19</v>
      </c>
      <c r="Y1121" s="138"/>
      <c r="Z1121" s="134" t="s">
        <v>23</v>
      </c>
      <c r="AA1121" s="87" t="s">
        <v>3206</v>
      </c>
      <c r="AB1121" s="134" t="s">
        <v>22</v>
      </c>
      <c r="AC1121" s="134" t="s">
        <v>7</v>
      </c>
      <c r="AD1121" s="124" t="s">
        <v>2701</v>
      </c>
      <c r="AE1121" s="125" t="s">
        <v>2702</v>
      </c>
      <c r="AF1121" s="6" t="s">
        <v>1233</v>
      </c>
      <c r="AH1121" s="6" t="s">
        <v>48</v>
      </c>
      <c r="AI1121" s="6" t="s">
        <v>846</v>
      </c>
      <c r="AJ1121" s="107"/>
      <c r="AO1121" s="88" t="s">
        <v>2528</v>
      </c>
      <c r="AQ1121" s="136"/>
      <c r="AR1121" s="107" t="s">
        <v>2570</v>
      </c>
      <c r="AS1121" s="6" t="s">
        <v>2116</v>
      </c>
      <c r="AT1121" s="6" t="s">
        <v>2116</v>
      </c>
      <c r="BE1121" s="184"/>
      <c r="BG1121" s="107"/>
      <c r="BJ1121" s="107"/>
      <c r="BO1121" s="131" t="s">
        <v>7</v>
      </c>
      <c r="BU1121" s="76"/>
      <c r="BV1121" s="76"/>
      <c r="BW1121" s="76"/>
      <c r="BX1121" s="76"/>
      <c r="BY1121" s="76"/>
      <c r="BZ1121" s="76"/>
      <c r="CA1121" s="76"/>
      <c r="CB1121" s="107"/>
    </row>
    <row r="1122" spans="1:80" x14ac:dyDescent="0.25">
      <c r="A1122" s="96">
        <f t="shared" si="61"/>
        <v>1116</v>
      </c>
      <c r="B1122" s="134" t="s">
        <v>692</v>
      </c>
      <c r="D1122" s="134" t="s">
        <v>2697</v>
      </c>
      <c r="E1122" s="134" t="s">
        <v>2726</v>
      </c>
      <c r="F1122" s="1">
        <f t="shared" si="63"/>
        <v>732</v>
      </c>
      <c r="G1122" s="86">
        <v>42991</v>
      </c>
      <c r="H1122" s="87" t="s">
        <v>2698</v>
      </c>
      <c r="I1122" s="134" t="s">
        <v>640</v>
      </c>
      <c r="J1122" s="134" t="s">
        <v>62</v>
      </c>
      <c r="K1122" s="134" t="s">
        <v>16</v>
      </c>
      <c r="L1122" s="87"/>
      <c r="M1122" s="131" t="s">
        <v>2570</v>
      </c>
      <c r="N1122" s="107"/>
      <c r="P1122" s="87" t="str">
        <f>IF(COUNTIF(L1122:O1122,"=*")&gt;1,"Multiple", IF(L1122="P","Surface",IF(M1122="P", "Underground",IF(N1122="P", "Placer", IF(O1122="P", "Solution","")))))</f>
        <v>Underground</v>
      </c>
      <c r="Q1122" s="95" t="s">
        <v>11</v>
      </c>
      <c r="R1122" s="93" t="s">
        <v>2570</v>
      </c>
      <c r="S1122" s="33"/>
      <c r="T1122" s="12">
        <v>42.799265109399997</v>
      </c>
      <c r="U1122" s="13">
        <v>-106.759399237</v>
      </c>
      <c r="V1122" s="144">
        <v>33</v>
      </c>
      <c r="W1122" s="144">
        <v>83</v>
      </c>
      <c r="X1122" s="137">
        <v>26</v>
      </c>
      <c r="Y1122" s="138"/>
      <c r="Z1122" s="134" t="s">
        <v>52</v>
      </c>
      <c r="AA1122" s="87" t="s">
        <v>3206</v>
      </c>
      <c r="AB1122" s="134" t="s">
        <v>22</v>
      </c>
      <c r="AC1122" s="134" t="s">
        <v>7</v>
      </c>
      <c r="AD1122" s="124" t="s">
        <v>2701</v>
      </c>
      <c r="AE1122" s="125" t="s">
        <v>2702</v>
      </c>
      <c r="AH1122" s="6" t="s">
        <v>901</v>
      </c>
      <c r="AI1122" s="6" t="s">
        <v>846</v>
      </c>
      <c r="AJ1122" s="107"/>
      <c r="AO1122" s="88" t="s">
        <v>2528</v>
      </c>
      <c r="AQ1122" s="136"/>
      <c r="AR1122" s="107" t="s">
        <v>2570</v>
      </c>
      <c r="BE1122" s="184"/>
      <c r="BG1122" s="107"/>
      <c r="BJ1122" s="107"/>
      <c r="BO1122" s="131" t="s">
        <v>7</v>
      </c>
      <c r="BU1122" s="76"/>
      <c r="BV1122" s="76"/>
      <c r="BW1122" s="76"/>
      <c r="BX1122" s="76"/>
      <c r="BY1122" s="76"/>
      <c r="BZ1122" s="76"/>
      <c r="CA1122" s="76"/>
      <c r="CB1122" s="107"/>
    </row>
    <row r="1123" spans="1:80" x14ac:dyDescent="0.25">
      <c r="A1123" s="96">
        <f t="shared" si="61"/>
        <v>1117</v>
      </c>
      <c r="B1123" s="134" t="s">
        <v>693</v>
      </c>
      <c r="D1123" s="134" t="s">
        <v>2697</v>
      </c>
      <c r="E1123" s="134" t="s">
        <v>2726</v>
      </c>
      <c r="F1123" s="1">
        <f t="shared" si="63"/>
        <v>733</v>
      </c>
      <c r="G1123" s="86">
        <v>42991</v>
      </c>
      <c r="H1123" s="87" t="s">
        <v>2698</v>
      </c>
      <c r="I1123" s="134" t="s">
        <v>695</v>
      </c>
      <c r="J1123" s="134" t="s">
        <v>101</v>
      </c>
      <c r="K1123" s="134" t="s">
        <v>65</v>
      </c>
      <c r="L1123" s="87"/>
      <c r="M1123" s="131" t="s">
        <v>2570</v>
      </c>
      <c r="N1123" s="107"/>
      <c r="P1123" s="87" t="str">
        <f>IF(COUNTIF(L1123:O1123,"=*")&gt;1,"Multiple", IF(L1123="P","Surface",IF(M1123="P", "Underground",IF(N1123="P", "Placer", IF(O1123="P", "Solution","")))))</f>
        <v>Underground</v>
      </c>
      <c r="Q1123" s="95" t="s">
        <v>11</v>
      </c>
      <c r="R1123" s="93" t="s">
        <v>2570</v>
      </c>
      <c r="S1123" s="33"/>
      <c r="T1123" s="12">
        <v>42.861887748000001</v>
      </c>
      <c r="U1123" s="13">
        <v>-108.557300637</v>
      </c>
      <c r="V1123" s="144">
        <v>33</v>
      </c>
      <c r="W1123" s="144">
        <v>98</v>
      </c>
      <c r="X1123" s="137">
        <v>3</v>
      </c>
      <c r="Y1123" s="138"/>
      <c r="Z1123" s="134" t="s">
        <v>63</v>
      </c>
      <c r="AA1123" s="87" t="s">
        <v>3205</v>
      </c>
      <c r="AB1123" s="134" t="s">
        <v>22</v>
      </c>
      <c r="AC1123" s="134" t="s">
        <v>6</v>
      </c>
      <c r="AD1123" s="124" t="s">
        <v>2701</v>
      </c>
      <c r="AE1123" s="125" t="s">
        <v>2702</v>
      </c>
      <c r="AF1123" s="6" t="s">
        <v>1005</v>
      </c>
      <c r="AG1123" s="1">
        <v>12</v>
      </c>
      <c r="AH1123" s="6" t="s">
        <v>831</v>
      </c>
      <c r="AI1123" s="6" t="s">
        <v>846</v>
      </c>
      <c r="AJ1123" s="107"/>
      <c r="AO1123" s="88" t="s">
        <v>2528</v>
      </c>
      <c r="AQ1123" s="136"/>
      <c r="AR1123" s="107" t="s">
        <v>2570</v>
      </c>
      <c r="AU1123" s="76">
        <v>1911</v>
      </c>
      <c r="AV1123" s="76">
        <v>1917</v>
      </c>
      <c r="BA1123" s="76">
        <v>1917</v>
      </c>
      <c r="BE1123" s="184">
        <v>2739284</v>
      </c>
      <c r="BF1123" s="97"/>
      <c r="BG1123" s="107"/>
      <c r="BJ1123" s="107"/>
      <c r="BM1123" s="1" t="s">
        <v>2705</v>
      </c>
      <c r="BN1123" s="6" t="s">
        <v>1893</v>
      </c>
      <c r="BO1123" s="131" t="s">
        <v>2785</v>
      </c>
      <c r="BU1123" s="76"/>
      <c r="BV1123" s="76"/>
      <c r="BW1123" s="76"/>
      <c r="BX1123" s="76"/>
      <c r="BY1123" s="76"/>
      <c r="BZ1123" s="76"/>
      <c r="CA1123" s="76"/>
      <c r="CB1123" s="107"/>
    </row>
    <row r="1124" spans="1:80" s="2" customFormat="1" x14ac:dyDescent="0.25">
      <c r="A1124" s="96">
        <f t="shared" si="61"/>
        <v>1118</v>
      </c>
      <c r="B1124" s="135" t="s">
        <v>693</v>
      </c>
      <c r="C1124" s="77" t="s">
        <v>2460</v>
      </c>
      <c r="D1124" s="92" t="s">
        <v>2575</v>
      </c>
      <c r="E1124" s="135"/>
      <c r="F1124" s="2">
        <v>733</v>
      </c>
      <c r="G1124" s="89">
        <v>42991</v>
      </c>
      <c r="H1124" s="79" t="s">
        <v>2698</v>
      </c>
      <c r="I1124" s="135" t="s">
        <v>695</v>
      </c>
      <c r="J1124" s="135" t="s">
        <v>101</v>
      </c>
      <c r="K1124" s="135" t="s">
        <v>65</v>
      </c>
      <c r="L1124" s="79"/>
      <c r="M1124" s="139"/>
      <c r="N1124" s="78"/>
      <c r="P1124" s="79" t="str">
        <f>IF(COUNTIF(L1124:O1124,"=*")&gt;1,"Multiple", IF(L1124="P","Surface",IF(M1124="P", "Underground",IF(N1124="P", "Placer", IF(O1124="P", "Solution","")))))</f>
        <v/>
      </c>
      <c r="Q1124" s="95" t="s">
        <v>2486</v>
      </c>
      <c r="R1124" s="90" t="s">
        <v>2570</v>
      </c>
      <c r="S1124" s="34"/>
      <c r="T1124" s="26">
        <v>42.861887748000001</v>
      </c>
      <c r="U1124" s="27">
        <v>-108.557300637</v>
      </c>
      <c r="V1124" s="145">
        <v>33</v>
      </c>
      <c r="W1124" s="145">
        <v>98</v>
      </c>
      <c r="X1124" s="142">
        <v>3</v>
      </c>
      <c r="Y1124" s="143"/>
      <c r="Z1124" s="135" t="s">
        <v>63</v>
      </c>
      <c r="AA1124" s="87" t="s">
        <v>3205</v>
      </c>
      <c r="AB1124" s="135" t="s">
        <v>22</v>
      </c>
      <c r="AC1124" s="135" t="s">
        <v>6</v>
      </c>
      <c r="AD1124" s="124" t="s">
        <v>2701</v>
      </c>
      <c r="AE1124" s="125" t="s">
        <v>2702</v>
      </c>
      <c r="AF1124" s="7" t="s">
        <v>1005</v>
      </c>
      <c r="AG1124" s="2">
        <v>12</v>
      </c>
      <c r="AH1124" s="6" t="s">
        <v>831</v>
      </c>
      <c r="AI1124" s="6" t="s">
        <v>846</v>
      </c>
      <c r="AJ1124" s="78"/>
      <c r="AO1124" s="91" t="s">
        <v>2528</v>
      </c>
      <c r="AQ1124" s="141"/>
      <c r="AR1124" s="107" t="s">
        <v>2570</v>
      </c>
      <c r="AS1124" s="7"/>
      <c r="AT1124" s="7"/>
      <c r="AU1124" s="77">
        <v>1911</v>
      </c>
      <c r="AV1124" s="77">
        <v>1917</v>
      </c>
      <c r="AW1124" s="77"/>
      <c r="AX1124" s="77"/>
      <c r="AY1124" s="77"/>
      <c r="AZ1124" s="77"/>
      <c r="BA1124" s="77">
        <v>1917</v>
      </c>
      <c r="BE1124" s="186"/>
      <c r="BF1124" s="92"/>
      <c r="BG1124" s="78"/>
      <c r="BJ1124" s="78"/>
      <c r="BN1124" s="7" t="s">
        <v>1893</v>
      </c>
      <c r="BO1124" s="139" t="s">
        <v>2785</v>
      </c>
      <c r="BU1124" s="77">
        <v>9950</v>
      </c>
      <c r="BV1124" s="77">
        <v>2.8</v>
      </c>
      <c r="BW1124" s="77">
        <v>20.8</v>
      </c>
      <c r="BX1124" s="77">
        <v>0.3</v>
      </c>
      <c r="BY1124" s="77">
        <v>33.1</v>
      </c>
      <c r="BZ1124" s="77">
        <v>43.3</v>
      </c>
      <c r="CA1124" s="77" t="s">
        <v>830</v>
      </c>
      <c r="CB1124" s="78"/>
    </row>
    <row r="1125" spans="1:80" x14ac:dyDescent="0.25">
      <c r="A1125" s="96">
        <f t="shared" si="61"/>
        <v>1119</v>
      </c>
      <c r="B1125" s="134" t="s">
        <v>694</v>
      </c>
      <c r="D1125" s="134" t="s">
        <v>2697</v>
      </c>
      <c r="E1125" s="134" t="s">
        <v>2726</v>
      </c>
      <c r="F1125" s="1">
        <f>F1123+1</f>
        <v>734</v>
      </c>
      <c r="G1125" s="86">
        <v>42991</v>
      </c>
      <c r="H1125" s="87" t="s">
        <v>2698</v>
      </c>
      <c r="I1125" s="134" t="s">
        <v>2126</v>
      </c>
      <c r="J1125" s="134" t="s">
        <v>48</v>
      </c>
      <c r="K1125" s="134" t="s">
        <v>24</v>
      </c>
      <c r="L1125" s="87"/>
      <c r="M1125" s="131" t="s">
        <v>2570</v>
      </c>
      <c r="N1125" s="107"/>
      <c r="P1125" s="87" t="str">
        <f>IF(COUNTIF(L1125:O1125,"=*")&gt;1,"Multiple", IF(L1125="P","Surface",IF(M1125="P", "Underground",IF(N1125="P", "Placer", IF(O1125="P", "Solution","")))))</f>
        <v>Underground</v>
      </c>
      <c r="Q1125" s="95" t="s">
        <v>11</v>
      </c>
      <c r="R1125" s="93" t="s">
        <v>2570</v>
      </c>
      <c r="S1125" s="33"/>
      <c r="T1125" s="12">
        <v>41.764858766300001</v>
      </c>
      <c r="U1125" s="13">
        <v>-108.94561712300001</v>
      </c>
      <c r="V1125" s="144">
        <v>21</v>
      </c>
      <c r="W1125" s="144">
        <v>102</v>
      </c>
      <c r="X1125" s="137">
        <v>27</v>
      </c>
      <c r="Y1125" s="138"/>
      <c r="Z1125" s="134" t="s">
        <v>23</v>
      </c>
      <c r="AA1125" s="87" t="s">
        <v>3205</v>
      </c>
      <c r="AB1125" s="134" t="s">
        <v>22</v>
      </c>
      <c r="AC1125" s="134" t="s">
        <v>7</v>
      </c>
      <c r="AD1125" s="124" t="s">
        <v>2701</v>
      </c>
      <c r="AE1125" s="125" t="s">
        <v>2702</v>
      </c>
      <c r="AF1125" s="6" t="s">
        <v>856</v>
      </c>
      <c r="AG1125" s="1">
        <v>7</v>
      </c>
      <c r="AH1125" s="6" t="s">
        <v>48</v>
      </c>
      <c r="AI1125" s="6" t="s">
        <v>846</v>
      </c>
      <c r="AJ1125" s="107"/>
      <c r="AO1125" s="88" t="s">
        <v>2528</v>
      </c>
      <c r="AQ1125" s="136"/>
      <c r="AR1125" s="107" t="s">
        <v>2570</v>
      </c>
      <c r="AS1125" s="6" t="s">
        <v>934</v>
      </c>
      <c r="AT1125" s="6" t="s">
        <v>934</v>
      </c>
      <c r="AU1125" s="76">
        <v>1907</v>
      </c>
      <c r="AV1125" s="76">
        <v>1923</v>
      </c>
      <c r="BA1125" s="76">
        <v>1923</v>
      </c>
      <c r="BE1125" s="184">
        <v>2073245</v>
      </c>
      <c r="BF1125" s="97"/>
      <c r="BG1125" s="107"/>
      <c r="BJ1125" s="107"/>
      <c r="BM1125" s="1" t="s">
        <v>2705</v>
      </c>
      <c r="BN1125" s="6" t="s">
        <v>2127</v>
      </c>
      <c r="BO1125" s="131" t="s">
        <v>2875</v>
      </c>
      <c r="BR1125" s="15" t="s">
        <v>2125</v>
      </c>
      <c r="BU1125" s="76"/>
      <c r="BV1125" s="76"/>
      <c r="BW1125" s="76"/>
      <c r="BX1125" s="76"/>
      <c r="BY1125" s="76"/>
      <c r="BZ1125" s="76"/>
      <c r="CA1125" s="76"/>
      <c r="CB1125" s="107"/>
    </row>
    <row r="1126" spans="1:80" s="2" customFormat="1" x14ac:dyDescent="0.25">
      <c r="A1126" s="96">
        <f t="shared" si="61"/>
        <v>1120</v>
      </c>
      <c r="B1126" s="135" t="s">
        <v>694</v>
      </c>
      <c r="C1126" s="77" t="s">
        <v>2460</v>
      </c>
      <c r="D1126" s="92" t="s">
        <v>2575</v>
      </c>
      <c r="E1126" s="135"/>
      <c r="F1126" s="2">
        <v>734</v>
      </c>
      <c r="G1126" s="89">
        <v>42991</v>
      </c>
      <c r="H1126" s="79" t="s">
        <v>2698</v>
      </c>
      <c r="I1126" s="135" t="s">
        <v>2126</v>
      </c>
      <c r="J1126" s="135" t="s">
        <v>48</v>
      </c>
      <c r="K1126" s="135" t="s">
        <v>24</v>
      </c>
      <c r="L1126" s="79"/>
      <c r="M1126" s="139"/>
      <c r="N1126" s="78"/>
      <c r="P1126" s="79" t="str">
        <f>IF(COUNTIF(L1126:O1126,"=*")&gt;1,"Multiple", IF(L1126="P","Surface",IF(M1126="P", "Underground",IF(N1126="P", "Placer", IF(O1126="P", "Solution","")))))</f>
        <v/>
      </c>
      <c r="Q1126" s="95" t="s">
        <v>2486</v>
      </c>
      <c r="R1126" s="90" t="s">
        <v>2570</v>
      </c>
      <c r="S1126" s="34"/>
      <c r="T1126" s="26">
        <v>41.764858766300001</v>
      </c>
      <c r="U1126" s="27">
        <v>-108.94561712300001</v>
      </c>
      <c r="V1126" s="145">
        <v>21</v>
      </c>
      <c r="W1126" s="145">
        <v>102</v>
      </c>
      <c r="X1126" s="142">
        <v>27</v>
      </c>
      <c r="Y1126" s="143"/>
      <c r="Z1126" s="135" t="s">
        <v>23</v>
      </c>
      <c r="AA1126" s="87" t="s">
        <v>3205</v>
      </c>
      <c r="AB1126" s="135" t="s">
        <v>22</v>
      </c>
      <c r="AC1126" s="135" t="s">
        <v>7</v>
      </c>
      <c r="AD1126" s="124" t="s">
        <v>2701</v>
      </c>
      <c r="AE1126" s="125" t="s">
        <v>2702</v>
      </c>
      <c r="AF1126" s="7" t="s">
        <v>856</v>
      </c>
      <c r="AG1126" s="2">
        <v>7</v>
      </c>
      <c r="AH1126" s="6" t="s">
        <v>48</v>
      </c>
      <c r="AI1126" s="6" t="s">
        <v>846</v>
      </c>
      <c r="AJ1126" s="78"/>
      <c r="AO1126" s="91" t="s">
        <v>2528</v>
      </c>
      <c r="AQ1126" s="141"/>
      <c r="AR1126" s="107" t="s">
        <v>2570</v>
      </c>
      <c r="AS1126" s="7" t="s">
        <v>934</v>
      </c>
      <c r="AT1126" s="7" t="s">
        <v>934</v>
      </c>
      <c r="AU1126" s="77">
        <v>1907</v>
      </c>
      <c r="AV1126" s="77">
        <v>1923</v>
      </c>
      <c r="AW1126" s="77"/>
      <c r="AX1126" s="77"/>
      <c r="AY1126" s="77"/>
      <c r="AZ1126" s="77"/>
      <c r="BA1126" s="77">
        <v>1923</v>
      </c>
      <c r="BE1126" s="186"/>
      <c r="BF1126" s="92"/>
      <c r="BG1126" s="78"/>
      <c r="BJ1126" s="78"/>
      <c r="BN1126" s="7" t="s">
        <v>2127</v>
      </c>
      <c r="BO1126" s="131" t="s">
        <v>2875</v>
      </c>
      <c r="BR1126" s="17" t="s">
        <v>2125</v>
      </c>
      <c r="BU1126" s="77">
        <v>11720</v>
      </c>
      <c r="BV1126" s="77">
        <v>4.5</v>
      </c>
      <c r="BW1126" s="77">
        <v>12.7</v>
      </c>
      <c r="BX1126" s="77">
        <v>0.8</v>
      </c>
      <c r="BY1126" s="77">
        <v>32.799999999999997</v>
      </c>
      <c r="BZ1126" s="77">
        <v>50</v>
      </c>
      <c r="CA1126" s="77" t="s">
        <v>841</v>
      </c>
      <c r="CB1126" s="78"/>
    </row>
    <row r="1127" spans="1:80" x14ac:dyDescent="0.25">
      <c r="A1127" s="96">
        <f t="shared" si="61"/>
        <v>1121</v>
      </c>
      <c r="B1127" s="134" t="s">
        <v>695</v>
      </c>
      <c r="D1127" s="134" t="s">
        <v>2697</v>
      </c>
      <c r="E1127" s="134" t="s">
        <v>2726</v>
      </c>
      <c r="F1127" s="1">
        <f>F1125+1</f>
        <v>735</v>
      </c>
      <c r="G1127" s="86">
        <v>42991</v>
      </c>
      <c r="H1127" s="87" t="s">
        <v>2698</v>
      </c>
      <c r="I1127" s="134"/>
      <c r="J1127" s="134" t="s">
        <v>101</v>
      </c>
      <c r="K1127" s="134" t="s">
        <v>65</v>
      </c>
      <c r="L1127" s="87"/>
      <c r="M1127" s="131" t="s">
        <v>2570</v>
      </c>
      <c r="N1127" s="107"/>
      <c r="P1127" s="87" t="str">
        <f>IF(COUNTIF(L1127:O1127,"=*")&gt;1,"Multiple", IF(L1127="P","Surface",IF(M1127="P", "Underground",IF(N1127="P", "Placer", IF(O1127="P", "Solution","")))))</f>
        <v>Underground</v>
      </c>
      <c r="Q1127" s="95" t="s">
        <v>11</v>
      </c>
      <c r="R1127" s="93" t="s">
        <v>2570</v>
      </c>
      <c r="S1127" s="33"/>
      <c r="T1127" s="12">
        <v>42.861887748000001</v>
      </c>
      <c r="U1127" s="13">
        <v>-108.557300637</v>
      </c>
      <c r="V1127" s="144">
        <v>33</v>
      </c>
      <c r="W1127" s="144">
        <v>98</v>
      </c>
      <c r="X1127" s="137">
        <v>3</v>
      </c>
      <c r="Y1127" s="138"/>
      <c r="Z1127" s="134" t="s">
        <v>63</v>
      </c>
      <c r="AA1127" s="87" t="s">
        <v>3205</v>
      </c>
      <c r="AB1127" s="134" t="s">
        <v>22</v>
      </c>
      <c r="AC1127" s="134" t="s">
        <v>6</v>
      </c>
      <c r="AD1127" s="124" t="s">
        <v>2701</v>
      </c>
      <c r="AE1127" s="125" t="s">
        <v>2702</v>
      </c>
      <c r="AF1127" s="6" t="s">
        <v>1005</v>
      </c>
      <c r="AH1127" s="6" t="s">
        <v>831</v>
      </c>
      <c r="AI1127" s="6" t="s">
        <v>846</v>
      </c>
      <c r="AJ1127" s="107"/>
      <c r="AO1127" s="88" t="s">
        <v>2528</v>
      </c>
      <c r="AQ1127" s="136"/>
      <c r="AR1127" s="107" t="s">
        <v>2570</v>
      </c>
      <c r="BE1127" s="184"/>
      <c r="BG1127" s="107"/>
      <c r="BJ1127" s="107"/>
      <c r="BN1127" s="6" t="s">
        <v>1893</v>
      </c>
      <c r="BO1127" s="131" t="s">
        <v>2785</v>
      </c>
      <c r="BR1127" s="15" t="s">
        <v>2128</v>
      </c>
      <c r="BU1127" s="76"/>
      <c r="BV1127" s="76"/>
      <c r="BW1127" s="76"/>
      <c r="BX1127" s="76"/>
      <c r="BY1127" s="76"/>
      <c r="BZ1127" s="76"/>
      <c r="CA1127" s="76"/>
      <c r="CB1127" s="107"/>
    </row>
    <row r="1128" spans="1:80" x14ac:dyDescent="0.25">
      <c r="A1128" s="96">
        <f t="shared" si="61"/>
        <v>1122</v>
      </c>
      <c r="B1128" s="134" t="s">
        <v>2129</v>
      </c>
      <c r="D1128" s="134" t="s">
        <v>2697</v>
      </c>
      <c r="E1128" s="134"/>
      <c r="F1128" s="1">
        <f t="shared" si="63"/>
        <v>736</v>
      </c>
      <c r="G1128" s="86">
        <v>42991</v>
      </c>
      <c r="H1128" s="87" t="s">
        <v>2698</v>
      </c>
      <c r="I1128" s="134"/>
      <c r="J1128" s="134"/>
      <c r="K1128" s="134"/>
      <c r="L1128" s="87"/>
      <c r="M1128" s="131" t="s">
        <v>2570</v>
      </c>
      <c r="N1128" s="107"/>
      <c r="P1128" s="87" t="str">
        <f>IF(COUNTIF(L1128:O1128,"=*")&gt;1,"Multiple", IF(L1128="P","Surface",IF(M1128="P", "Underground",IF(N1128="P", "Placer", IF(O1128="P", "Solution","")))))</f>
        <v>Underground</v>
      </c>
      <c r="Q1128" s="95" t="s">
        <v>11</v>
      </c>
      <c r="R1128" s="93" t="s">
        <v>2570</v>
      </c>
      <c r="S1128" s="33"/>
      <c r="T1128" s="12">
        <v>43.176521704199999</v>
      </c>
      <c r="U1128" s="13">
        <v>-109.961562374</v>
      </c>
      <c r="V1128" s="136">
        <v>37</v>
      </c>
      <c r="W1128" s="136">
        <v>109</v>
      </c>
      <c r="X1128" s="137">
        <v>17</v>
      </c>
      <c r="Y1128" s="138"/>
      <c r="Z1128" s="134" t="s">
        <v>110</v>
      </c>
      <c r="AA1128" s="87" t="s">
        <v>3206</v>
      </c>
      <c r="AB1128" s="134"/>
      <c r="AC1128" s="134"/>
      <c r="AD1128" s="124" t="s">
        <v>2701</v>
      </c>
      <c r="AE1128" s="125" t="s">
        <v>2702</v>
      </c>
      <c r="AH1128" s="6" t="s">
        <v>2130</v>
      </c>
      <c r="AI1128" s="6" t="s">
        <v>846</v>
      </c>
      <c r="AJ1128" s="107"/>
      <c r="AM1128" s="201"/>
      <c r="AN1128" s="201"/>
      <c r="AO1128" s="88" t="s">
        <v>2528</v>
      </c>
      <c r="AP1128" s="201"/>
      <c r="AQ1128" s="136"/>
      <c r="AR1128" s="107" t="s">
        <v>2570</v>
      </c>
      <c r="BE1128" s="192"/>
      <c r="BG1128" s="107"/>
      <c r="BJ1128" s="107"/>
      <c r="BO1128" s="131"/>
      <c r="BR1128" s="15"/>
      <c r="BU1128" s="201"/>
      <c r="BV1128" s="201"/>
      <c r="BW1128" s="201"/>
      <c r="BX1128" s="201"/>
      <c r="BY1128" s="201"/>
      <c r="BZ1128" s="201"/>
      <c r="CA1128" s="76"/>
      <c r="CB1128" s="107"/>
    </row>
    <row r="1129" spans="1:80" x14ac:dyDescent="0.25">
      <c r="A1129" s="96">
        <f t="shared" si="61"/>
        <v>1123</v>
      </c>
      <c r="B1129" s="134" t="s">
        <v>696</v>
      </c>
      <c r="D1129" s="134" t="s">
        <v>2697</v>
      </c>
      <c r="E1129" s="134" t="s">
        <v>2726</v>
      </c>
      <c r="F1129" s="1">
        <f t="shared" si="63"/>
        <v>737</v>
      </c>
      <c r="G1129" s="86">
        <v>42991</v>
      </c>
      <c r="H1129" s="87" t="s">
        <v>2698</v>
      </c>
      <c r="I1129" s="134" t="s">
        <v>2131</v>
      </c>
      <c r="J1129" s="134" t="s">
        <v>48</v>
      </c>
      <c r="K1129" s="134" t="s">
        <v>78</v>
      </c>
      <c r="L1129" s="87"/>
      <c r="M1129" s="131" t="s">
        <v>2570</v>
      </c>
      <c r="N1129" s="107"/>
      <c r="P1129" s="87" t="str">
        <f>IF(COUNTIF(L1129:O1129,"=*")&gt;1,"Multiple", IF(L1129="P","Surface",IF(M1129="P", "Underground",IF(N1129="P", "Placer", IF(O1129="P", "Solution","")))))</f>
        <v>Underground</v>
      </c>
      <c r="Q1129" s="95" t="s">
        <v>11</v>
      </c>
      <c r="R1129" s="93" t="s">
        <v>2570</v>
      </c>
      <c r="S1129" s="33"/>
      <c r="T1129" s="12">
        <v>41.779344762500003</v>
      </c>
      <c r="U1129" s="13">
        <v>-108.984039979</v>
      </c>
      <c r="V1129" s="144">
        <v>21</v>
      </c>
      <c r="W1129" s="144">
        <v>102</v>
      </c>
      <c r="X1129" s="137">
        <v>20</v>
      </c>
      <c r="Y1129" s="138"/>
      <c r="Z1129" s="134" t="s">
        <v>23</v>
      </c>
      <c r="AA1129" s="87" t="s">
        <v>3205</v>
      </c>
      <c r="AB1129" s="134" t="s">
        <v>22</v>
      </c>
      <c r="AC1129" s="134" t="s">
        <v>7</v>
      </c>
      <c r="AD1129" s="124" t="s">
        <v>2701</v>
      </c>
      <c r="AE1129" s="125" t="s">
        <v>2702</v>
      </c>
      <c r="AF1129" s="6" t="s">
        <v>1062</v>
      </c>
      <c r="AG1129" s="1">
        <v>8</v>
      </c>
      <c r="AH1129" s="6" t="s">
        <v>48</v>
      </c>
      <c r="AI1129" s="6" t="s">
        <v>846</v>
      </c>
      <c r="AJ1129" s="107"/>
      <c r="AM1129" s="203"/>
      <c r="AN1129" s="203"/>
      <c r="AO1129" s="88" t="s">
        <v>2528</v>
      </c>
      <c r="AP1129" s="203"/>
      <c r="AQ1129" s="136"/>
      <c r="AR1129" s="107" t="s">
        <v>2570</v>
      </c>
      <c r="AS1129" s="6" t="s">
        <v>934</v>
      </c>
      <c r="AT1129" s="6" t="s">
        <v>934</v>
      </c>
      <c r="AU1129" s="76">
        <v>1907</v>
      </c>
      <c r="AV1129" s="76">
        <v>1941</v>
      </c>
      <c r="BA1129" s="76">
        <v>1941</v>
      </c>
      <c r="BE1129" s="11">
        <v>6995251</v>
      </c>
      <c r="BF1129" s="97"/>
      <c r="BG1129" s="107"/>
      <c r="BJ1129" s="107"/>
      <c r="BM1129" s="1" t="s">
        <v>2705</v>
      </c>
      <c r="BO1129" s="131" t="s">
        <v>2875</v>
      </c>
      <c r="BR1129" s="15" t="s">
        <v>2135</v>
      </c>
      <c r="BU1129" s="207"/>
      <c r="BV1129" s="207"/>
      <c r="BW1129" s="207"/>
      <c r="BX1129" s="207"/>
      <c r="BY1129" s="207"/>
      <c r="BZ1129" s="207"/>
      <c r="CA1129" s="76"/>
      <c r="CB1129" s="107"/>
    </row>
    <row r="1130" spans="1:80" s="2" customFormat="1" x14ac:dyDescent="0.25">
      <c r="A1130" s="96">
        <f t="shared" si="61"/>
        <v>1124</v>
      </c>
      <c r="B1130" s="135" t="s">
        <v>696</v>
      </c>
      <c r="C1130" s="77" t="s">
        <v>2132</v>
      </c>
      <c r="D1130" s="92" t="s">
        <v>2575</v>
      </c>
      <c r="E1130" s="135"/>
      <c r="F1130" s="2">
        <v>737</v>
      </c>
      <c r="G1130" s="89">
        <v>42991</v>
      </c>
      <c r="H1130" s="79" t="s">
        <v>2698</v>
      </c>
      <c r="I1130" s="135" t="s">
        <v>2131</v>
      </c>
      <c r="J1130" s="135" t="s">
        <v>48</v>
      </c>
      <c r="K1130" s="135" t="s">
        <v>78</v>
      </c>
      <c r="L1130" s="79"/>
      <c r="M1130" s="139"/>
      <c r="N1130" s="78"/>
      <c r="P1130" s="79" t="str">
        <f>IF(COUNTIF(L1130:O1130,"=*")&gt;1,"Multiple", IF(L1130="P","Surface",IF(M1130="P", "Underground",IF(N1130="P", "Placer", IF(O1130="P", "Solution","")))))</f>
        <v/>
      </c>
      <c r="Q1130" s="95" t="s">
        <v>2486</v>
      </c>
      <c r="R1130" s="90" t="s">
        <v>2570</v>
      </c>
      <c r="S1130" s="34"/>
      <c r="T1130" s="26">
        <v>41.779344762500003</v>
      </c>
      <c r="U1130" s="27">
        <v>-108.984039979</v>
      </c>
      <c r="V1130" s="145">
        <v>21</v>
      </c>
      <c r="W1130" s="145">
        <v>102</v>
      </c>
      <c r="X1130" s="142">
        <v>20</v>
      </c>
      <c r="Y1130" s="143"/>
      <c r="Z1130" s="135" t="s">
        <v>23</v>
      </c>
      <c r="AA1130" s="87" t="s">
        <v>3205</v>
      </c>
      <c r="AB1130" s="135" t="s">
        <v>22</v>
      </c>
      <c r="AC1130" s="135" t="s">
        <v>7</v>
      </c>
      <c r="AD1130" s="124" t="s">
        <v>2701</v>
      </c>
      <c r="AE1130" s="125" t="s">
        <v>2702</v>
      </c>
      <c r="AF1130" s="7" t="s">
        <v>1062</v>
      </c>
      <c r="AG1130" s="2">
        <v>8</v>
      </c>
      <c r="AH1130" s="6" t="s">
        <v>48</v>
      </c>
      <c r="AI1130" s="6" t="s">
        <v>846</v>
      </c>
      <c r="AJ1130" s="78"/>
      <c r="AM1130" s="205"/>
      <c r="AN1130" s="205"/>
      <c r="AO1130" s="91" t="s">
        <v>2528</v>
      </c>
      <c r="AP1130" s="205"/>
      <c r="AQ1130" s="141"/>
      <c r="AR1130" s="107" t="s">
        <v>2570</v>
      </c>
      <c r="AS1130" s="7" t="s">
        <v>934</v>
      </c>
      <c r="AT1130" s="7" t="s">
        <v>934</v>
      </c>
      <c r="AU1130" s="77">
        <v>1907</v>
      </c>
      <c r="AV1130" s="77">
        <v>1941</v>
      </c>
      <c r="AW1130" s="77"/>
      <c r="AX1130" s="77"/>
      <c r="AY1130" s="77"/>
      <c r="AZ1130" s="77"/>
      <c r="BA1130" s="77">
        <v>1941</v>
      </c>
      <c r="BE1130" s="16"/>
      <c r="BF1130" s="92"/>
      <c r="BG1130" s="78"/>
      <c r="BJ1130" s="78"/>
      <c r="BN1130" s="7"/>
      <c r="BO1130" s="131" t="s">
        <v>2875</v>
      </c>
      <c r="BR1130" s="17" t="s">
        <v>2135</v>
      </c>
      <c r="BU1130" s="212">
        <v>11563</v>
      </c>
      <c r="BV1130" s="212">
        <v>2.9</v>
      </c>
      <c r="BW1130" s="212">
        <v>13.67</v>
      </c>
      <c r="BX1130" s="212">
        <v>0.72</v>
      </c>
      <c r="BY1130" s="212">
        <v>32.43</v>
      </c>
      <c r="BZ1130" s="212">
        <v>51</v>
      </c>
      <c r="CA1130" s="77" t="s">
        <v>841</v>
      </c>
      <c r="CB1130" s="78"/>
    </row>
    <row r="1131" spans="1:80" s="2" customFormat="1" x14ac:dyDescent="0.25">
      <c r="A1131" s="96">
        <f t="shared" si="61"/>
        <v>1125</v>
      </c>
      <c r="B1131" s="135" t="s">
        <v>696</v>
      </c>
      <c r="C1131" s="77" t="s">
        <v>2133</v>
      </c>
      <c r="D1131" s="92" t="s">
        <v>2575</v>
      </c>
      <c r="E1131" s="135"/>
      <c r="F1131" s="1">
        <v>737</v>
      </c>
      <c r="G1131" s="86">
        <v>42991</v>
      </c>
      <c r="H1131" s="87" t="s">
        <v>2698</v>
      </c>
      <c r="I1131" s="135" t="s">
        <v>2131</v>
      </c>
      <c r="J1131" s="135" t="s">
        <v>48</v>
      </c>
      <c r="K1131" s="134" t="s">
        <v>78</v>
      </c>
      <c r="L1131" s="77"/>
      <c r="M1131" s="131"/>
      <c r="P1131" s="87" t="str">
        <f>IF(COUNTIF(L1131:O1131,"=*")&gt;1,"Multiple", IF(L1131="P","Surface",IF(M1131="P", "Underground",IF(N1131="P", "Placer", IF(O1131="P", "Solution","")))))</f>
        <v/>
      </c>
      <c r="Q1131" s="95" t="s">
        <v>2486</v>
      </c>
      <c r="R1131" s="93" t="s">
        <v>2570</v>
      </c>
      <c r="S1131" s="33"/>
      <c r="T1131" s="12">
        <v>41.779344762500003</v>
      </c>
      <c r="U1131" s="13">
        <v>-108.984039979</v>
      </c>
      <c r="V1131" s="145">
        <v>21</v>
      </c>
      <c r="W1131" s="145">
        <v>102</v>
      </c>
      <c r="X1131" s="142">
        <v>20</v>
      </c>
      <c r="Y1131" s="143"/>
      <c r="Z1131" s="135" t="s">
        <v>23</v>
      </c>
      <c r="AA1131" s="87" t="s">
        <v>3205</v>
      </c>
      <c r="AB1131" s="135" t="s">
        <v>22</v>
      </c>
      <c r="AC1131" s="135" t="s">
        <v>7</v>
      </c>
      <c r="AD1131" s="124" t="s">
        <v>2701</v>
      </c>
      <c r="AE1131" s="125" t="s">
        <v>2702</v>
      </c>
      <c r="AF1131" s="6" t="s">
        <v>1062</v>
      </c>
      <c r="AG1131" s="2">
        <v>7</v>
      </c>
      <c r="AH1131" s="6" t="s">
        <v>48</v>
      </c>
      <c r="AI1131" s="6" t="s">
        <v>846</v>
      </c>
      <c r="AM1131" s="203"/>
      <c r="AN1131" s="203"/>
      <c r="AO1131" s="88" t="s">
        <v>2528</v>
      </c>
      <c r="AP1131" s="203"/>
      <c r="AQ1131" s="141"/>
      <c r="AR1131" s="107" t="s">
        <v>2570</v>
      </c>
      <c r="AS1131" s="7"/>
      <c r="AT1131" s="7"/>
      <c r="AU1131" s="77"/>
      <c r="AV1131" s="77"/>
      <c r="AW1131" s="77"/>
      <c r="AX1131" s="77"/>
      <c r="AY1131" s="77"/>
      <c r="AZ1131" s="77"/>
      <c r="BA1131" s="77"/>
      <c r="BE1131" s="16"/>
      <c r="BN1131" s="7"/>
      <c r="BO1131" s="131" t="s">
        <v>2875</v>
      </c>
      <c r="BU1131" s="207">
        <v>11360</v>
      </c>
      <c r="BV1131" s="207">
        <v>4.91</v>
      </c>
      <c r="BW1131" s="207">
        <v>13.15</v>
      </c>
      <c r="BX1131" s="207">
        <v>1.1499999999999999</v>
      </c>
      <c r="BY1131" s="207">
        <v>33.07</v>
      </c>
      <c r="BZ1131" s="207">
        <v>48.87</v>
      </c>
      <c r="CA1131" s="77" t="s">
        <v>841</v>
      </c>
    </row>
    <row r="1132" spans="1:80" s="2" customFormat="1" x14ac:dyDescent="0.25">
      <c r="A1132" s="96">
        <f t="shared" si="61"/>
        <v>1126</v>
      </c>
      <c r="B1132" s="135" t="s">
        <v>696</v>
      </c>
      <c r="C1132" s="77" t="s">
        <v>2134</v>
      </c>
      <c r="D1132" s="92" t="s">
        <v>2575</v>
      </c>
      <c r="E1132" s="135"/>
      <c r="F1132" s="1">
        <v>737</v>
      </c>
      <c r="G1132" s="86">
        <v>42991</v>
      </c>
      <c r="H1132" s="87" t="s">
        <v>2698</v>
      </c>
      <c r="I1132" s="135" t="s">
        <v>2131</v>
      </c>
      <c r="J1132" s="135" t="s">
        <v>48</v>
      </c>
      <c r="K1132" s="134" t="s">
        <v>78</v>
      </c>
      <c r="L1132" s="77"/>
      <c r="M1132" s="131"/>
      <c r="P1132" s="87" t="str">
        <f>IF(COUNTIF(L1132:O1132,"=*")&gt;1,"Multiple", IF(L1132="P","Surface",IF(M1132="P", "Underground",IF(N1132="P", "Placer", IF(O1132="P", "Solution","")))))</f>
        <v/>
      </c>
      <c r="Q1132" s="95" t="s">
        <v>2486</v>
      </c>
      <c r="R1132" s="93" t="s">
        <v>2570</v>
      </c>
      <c r="S1132" s="33"/>
      <c r="T1132" s="12">
        <v>41.779344762500003</v>
      </c>
      <c r="U1132" s="13">
        <v>-108.984039979</v>
      </c>
      <c r="V1132" s="145">
        <v>21</v>
      </c>
      <c r="W1132" s="145">
        <v>102</v>
      </c>
      <c r="X1132" s="142">
        <v>20</v>
      </c>
      <c r="Y1132" s="143"/>
      <c r="Z1132" s="135" t="s">
        <v>23</v>
      </c>
      <c r="AA1132" s="87" t="s">
        <v>3205</v>
      </c>
      <c r="AB1132" s="135" t="s">
        <v>22</v>
      </c>
      <c r="AC1132" s="135" t="s">
        <v>7</v>
      </c>
      <c r="AD1132" s="124" t="s">
        <v>2701</v>
      </c>
      <c r="AE1132" s="125" t="s">
        <v>2702</v>
      </c>
      <c r="AF1132" s="6" t="s">
        <v>1062</v>
      </c>
      <c r="AG1132" s="2">
        <v>8</v>
      </c>
      <c r="AH1132" s="6" t="s">
        <v>48</v>
      </c>
      <c r="AI1132" s="6" t="s">
        <v>846</v>
      </c>
      <c r="AM1132" s="203"/>
      <c r="AN1132" s="203"/>
      <c r="AO1132" s="88" t="s">
        <v>2528</v>
      </c>
      <c r="AP1132" s="203"/>
      <c r="AQ1132" s="141"/>
      <c r="AR1132" s="107" t="s">
        <v>2570</v>
      </c>
      <c r="AS1132" s="7"/>
      <c r="AT1132" s="7"/>
      <c r="AU1132" s="77"/>
      <c r="AV1132" s="77"/>
      <c r="AW1132" s="77"/>
      <c r="AX1132" s="77"/>
      <c r="AY1132" s="77"/>
      <c r="AZ1132" s="77"/>
      <c r="BA1132" s="77"/>
      <c r="BE1132" s="16"/>
      <c r="BN1132" s="7"/>
      <c r="BO1132" s="131" t="s">
        <v>2875</v>
      </c>
      <c r="BU1132" s="207"/>
      <c r="BV1132" s="207">
        <v>4.41</v>
      </c>
      <c r="BW1132" s="207">
        <v>13.41</v>
      </c>
      <c r="BX1132" s="207">
        <v>1.01</v>
      </c>
      <c r="BY1132" s="207">
        <v>32.479999999999997</v>
      </c>
      <c r="BZ1132" s="207">
        <v>49.7</v>
      </c>
      <c r="CA1132" s="77" t="s">
        <v>841</v>
      </c>
    </row>
    <row r="1133" spans="1:80" x14ac:dyDescent="0.25">
      <c r="A1133" s="96">
        <f t="shared" si="61"/>
        <v>1127</v>
      </c>
      <c r="B1133" s="134" t="s">
        <v>154</v>
      </c>
      <c r="D1133" s="134" t="s">
        <v>2697</v>
      </c>
      <c r="E1133" s="134" t="s">
        <v>2726</v>
      </c>
      <c r="F1133" s="1">
        <f>F1132+1</f>
        <v>738</v>
      </c>
      <c r="G1133" s="86">
        <v>42991</v>
      </c>
      <c r="H1133" s="87" t="s">
        <v>2698</v>
      </c>
      <c r="I1133" s="134"/>
      <c r="J1133" s="134" t="s">
        <v>629</v>
      </c>
      <c r="K1133" s="134" t="s">
        <v>7</v>
      </c>
      <c r="L1133" s="131" t="s">
        <v>2570</v>
      </c>
      <c r="N1133" s="107"/>
      <c r="P1133" s="87" t="str">
        <f>IF(COUNTIF(L1133:O1133,"=*")&gt;1,"Multiple", IF(L1133="P","Surface",IF(M1133="P", "Underground",IF(N1133="P", "Placer", IF(O1133="P", "Solution","")))))</f>
        <v>Surface</v>
      </c>
      <c r="Q1133" s="95" t="s">
        <v>3181</v>
      </c>
      <c r="R1133" s="93" t="s">
        <v>2570</v>
      </c>
      <c r="S1133" s="33"/>
      <c r="T1133" s="12">
        <v>43.004528676</v>
      </c>
      <c r="U1133" s="13">
        <v>-106.996241521</v>
      </c>
      <c r="V1133" s="144">
        <v>35</v>
      </c>
      <c r="W1133" s="144">
        <v>85</v>
      </c>
      <c r="X1133" s="137">
        <v>14</v>
      </c>
      <c r="Y1133" s="138"/>
      <c r="Z1133" s="134" t="s">
        <v>52</v>
      </c>
      <c r="AA1133" s="87" t="s">
        <v>3205</v>
      </c>
      <c r="AB1133" s="134" t="s">
        <v>396</v>
      </c>
      <c r="AC1133" s="134" t="s">
        <v>7</v>
      </c>
      <c r="AD1133" s="124" t="s">
        <v>2701</v>
      </c>
      <c r="AE1133" s="125" t="s">
        <v>2702</v>
      </c>
      <c r="AG1133" s="4">
        <v>5</v>
      </c>
      <c r="AH1133" s="18" t="s">
        <v>831</v>
      </c>
      <c r="AI1133" s="18" t="s">
        <v>846</v>
      </c>
      <c r="AJ1133" s="107"/>
      <c r="AM1133" s="247"/>
      <c r="AN1133" s="247"/>
      <c r="AO1133" s="88" t="s">
        <v>2528</v>
      </c>
      <c r="AP1133" s="247"/>
      <c r="AQ1133" s="136"/>
      <c r="AR1133" s="107" t="s">
        <v>2570</v>
      </c>
      <c r="BE1133" s="184"/>
      <c r="BG1133" s="107"/>
      <c r="BJ1133" s="107"/>
      <c r="BO1133" s="131" t="s">
        <v>2872</v>
      </c>
      <c r="BR1133" s="15" t="s">
        <v>2136</v>
      </c>
      <c r="BU1133" s="248"/>
      <c r="BV1133" s="248"/>
      <c r="BW1133" s="248"/>
      <c r="BX1133" s="248"/>
      <c r="BY1133" s="248"/>
      <c r="BZ1133" s="248"/>
      <c r="CA1133" s="76"/>
      <c r="CB1133" s="107"/>
    </row>
    <row r="1134" spans="1:80" s="2" customFormat="1" x14ac:dyDescent="0.25">
      <c r="A1134" s="96">
        <f t="shared" si="61"/>
        <v>1128</v>
      </c>
      <c r="B1134" s="135" t="s">
        <v>154</v>
      </c>
      <c r="C1134" s="77" t="s">
        <v>2460</v>
      </c>
      <c r="D1134" s="92" t="s">
        <v>2575</v>
      </c>
      <c r="E1134" s="135"/>
      <c r="F1134" s="2">
        <v>738</v>
      </c>
      <c r="G1134" s="89">
        <v>42991</v>
      </c>
      <c r="H1134" s="79" t="s">
        <v>2698</v>
      </c>
      <c r="I1134" s="135"/>
      <c r="J1134" s="135" t="s">
        <v>629</v>
      </c>
      <c r="K1134" s="135" t="s">
        <v>7</v>
      </c>
      <c r="L1134" s="139"/>
      <c r="M1134" s="77"/>
      <c r="N1134" s="78"/>
      <c r="P1134" s="79" t="str">
        <f>IF(COUNTIF(L1134:O1134,"=*")&gt;1,"Multiple", IF(L1134="P","Surface",IF(M1134="P", "Underground",IF(N1134="P", "Placer", IF(O1134="P", "Solution","")))))</f>
        <v/>
      </c>
      <c r="Q1134" s="95" t="s">
        <v>2486</v>
      </c>
      <c r="R1134" s="90" t="s">
        <v>2570</v>
      </c>
      <c r="S1134" s="34"/>
      <c r="T1134" s="26">
        <v>43.004528676</v>
      </c>
      <c r="U1134" s="27">
        <v>-106.996241521</v>
      </c>
      <c r="V1134" s="145">
        <v>35</v>
      </c>
      <c r="W1134" s="145">
        <v>85</v>
      </c>
      <c r="X1134" s="142">
        <v>14</v>
      </c>
      <c r="Y1134" s="143"/>
      <c r="Z1134" s="135" t="s">
        <v>52</v>
      </c>
      <c r="AA1134" s="87" t="s">
        <v>3205</v>
      </c>
      <c r="AB1134" s="135" t="s">
        <v>396</v>
      </c>
      <c r="AC1134" s="135" t="s">
        <v>7</v>
      </c>
      <c r="AD1134" s="124" t="s">
        <v>2701</v>
      </c>
      <c r="AE1134" s="125" t="s">
        <v>2702</v>
      </c>
      <c r="AF1134" s="7"/>
      <c r="AG1134" s="5">
        <v>5</v>
      </c>
      <c r="AH1134" s="18" t="s">
        <v>831</v>
      </c>
      <c r="AI1134" s="18" t="s">
        <v>846</v>
      </c>
      <c r="AJ1134" s="78"/>
      <c r="AM1134" s="249"/>
      <c r="AN1134" s="249"/>
      <c r="AO1134" s="91" t="s">
        <v>2528</v>
      </c>
      <c r="AP1134" s="249"/>
      <c r="AQ1134" s="141"/>
      <c r="AR1134" s="107" t="s">
        <v>2570</v>
      </c>
      <c r="AS1134" s="7"/>
      <c r="AT1134" s="7"/>
      <c r="AU1134" s="77"/>
      <c r="AV1134" s="77"/>
      <c r="AW1134" s="77"/>
      <c r="AX1134" s="77"/>
      <c r="AY1134" s="77"/>
      <c r="AZ1134" s="77"/>
      <c r="BA1134" s="77"/>
      <c r="BE1134" s="186"/>
      <c r="BG1134" s="78"/>
      <c r="BJ1134" s="78"/>
      <c r="BN1134" s="7"/>
      <c r="BO1134" s="139" t="s">
        <v>2872</v>
      </c>
      <c r="BR1134" s="17" t="s">
        <v>2136</v>
      </c>
      <c r="BU1134" s="250">
        <v>8275</v>
      </c>
      <c r="BV1134" s="250">
        <v>9.73</v>
      </c>
      <c r="BW1134" s="250">
        <v>23.71</v>
      </c>
      <c r="BX1134" s="250">
        <v>0.7</v>
      </c>
      <c r="BY1134" s="250">
        <v>28.5</v>
      </c>
      <c r="BZ1134" s="250">
        <v>38.06</v>
      </c>
      <c r="CA1134" s="77" t="s">
        <v>830</v>
      </c>
      <c r="CB1134" s="78"/>
    </row>
    <row r="1135" spans="1:80" x14ac:dyDescent="0.25">
      <c r="A1135" s="96">
        <f t="shared" si="61"/>
        <v>1129</v>
      </c>
      <c r="B1135" s="134" t="s">
        <v>697</v>
      </c>
      <c r="D1135" s="134" t="s">
        <v>2697</v>
      </c>
      <c r="E1135" s="134" t="s">
        <v>2726</v>
      </c>
      <c r="F1135" s="1">
        <f>F1133+1</f>
        <v>739</v>
      </c>
      <c r="G1135" s="86">
        <v>42991</v>
      </c>
      <c r="H1135" s="87" t="s">
        <v>2698</v>
      </c>
      <c r="I1135" s="134" t="s">
        <v>2138</v>
      </c>
      <c r="J1135" s="134" t="s">
        <v>48</v>
      </c>
      <c r="K1135" s="134" t="s">
        <v>78</v>
      </c>
      <c r="L1135" s="87"/>
      <c r="M1135" s="131" t="s">
        <v>2570</v>
      </c>
      <c r="N1135" s="107"/>
      <c r="P1135" s="87" t="str">
        <f>IF(COUNTIF(L1135:O1135,"=*")&gt;1,"Multiple", IF(L1135="P","Surface",IF(M1135="P", "Underground",IF(N1135="P", "Placer", IF(O1135="P", "Solution","")))))</f>
        <v>Underground</v>
      </c>
      <c r="Q1135" s="95" t="s">
        <v>11</v>
      </c>
      <c r="R1135" s="93" t="s">
        <v>2570</v>
      </c>
      <c r="S1135" s="33"/>
      <c r="T1135" s="12">
        <v>41.779522644099998</v>
      </c>
      <c r="U1135" s="13">
        <v>-109.003313521</v>
      </c>
      <c r="V1135" s="144">
        <v>21</v>
      </c>
      <c r="W1135" s="144">
        <v>102</v>
      </c>
      <c r="X1135" s="137">
        <v>19</v>
      </c>
      <c r="Y1135" s="138"/>
      <c r="Z1135" s="134" t="s">
        <v>23</v>
      </c>
      <c r="AA1135" s="87" t="s">
        <v>3205</v>
      </c>
      <c r="AB1135" s="134" t="s">
        <v>22</v>
      </c>
      <c r="AC1135" s="134" t="s">
        <v>7</v>
      </c>
      <c r="AD1135" s="124" t="s">
        <v>2701</v>
      </c>
      <c r="AE1135" s="125" t="s">
        <v>2702</v>
      </c>
      <c r="AF1135" s="6" t="s">
        <v>1062</v>
      </c>
      <c r="AG1135" s="1">
        <v>8</v>
      </c>
      <c r="AH1135" s="6" t="s">
        <v>48</v>
      </c>
      <c r="AI1135" s="6" t="s">
        <v>846</v>
      </c>
      <c r="AJ1135" s="107"/>
      <c r="AO1135" s="88" t="s">
        <v>2528</v>
      </c>
      <c r="AQ1135" s="136"/>
      <c r="AR1135" s="107" t="s">
        <v>2570</v>
      </c>
      <c r="AS1135" s="6" t="s">
        <v>934</v>
      </c>
      <c r="AT1135" s="6" t="s">
        <v>934</v>
      </c>
      <c r="BE1135" s="184"/>
      <c r="BG1135" s="107"/>
      <c r="BJ1135" s="107"/>
      <c r="BO1135" s="131" t="s">
        <v>2875</v>
      </c>
      <c r="BR1135" s="15" t="s">
        <v>2137</v>
      </c>
      <c r="BU1135" s="76"/>
      <c r="BV1135" s="76"/>
      <c r="BW1135" s="76"/>
      <c r="BX1135" s="76"/>
      <c r="BY1135" s="76"/>
      <c r="BZ1135" s="76"/>
      <c r="CA1135" s="76"/>
      <c r="CB1135" s="107"/>
    </row>
    <row r="1136" spans="1:80" s="2" customFormat="1" x14ac:dyDescent="0.25">
      <c r="A1136" s="96">
        <f t="shared" si="61"/>
        <v>1130</v>
      </c>
      <c r="B1136" s="135" t="s">
        <v>697</v>
      </c>
      <c r="C1136" s="77" t="s">
        <v>2139</v>
      </c>
      <c r="D1136" s="92" t="s">
        <v>2575</v>
      </c>
      <c r="E1136" s="135"/>
      <c r="F1136" s="2">
        <f>F1134+1</f>
        <v>739</v>
      </c>
      <c r="G1136" s="89">
        <v>42991</v>
      </c>
      <c r="H1136" s="79" t="s">
        <v>2698</v>
      </c>
      <c r="I1136" s="135" t="s">
        <v>2138</v>
      </c>
      <c r="J1136" s="135" t="s">
        <v>48</v>
      </c>
      <c r="K1136" s="135" t="s">
        <v>78</v>
      </c>
      <c r="L1136" s="79"/>
      <c r="M1136" s="139"/>
      <c r="N1136" s="78"/>
      <c r="P1136" s="79" t="str">
        <f>IF(COUNTIF(L1136:O1136,"=*")&gt;1,"Multiple", IF(L1136="P","Surface",IF(M1136="P", "Underground",IF(N1136="P", "Placer", IF(O1136="P", "Solution","")))))</f>
        <v/>
      </c>
      <c r="Q1136" s="95" t="s">
        <v>2486</v>
      </c>
      <c r="R1136" s="90" t="s">
        <v>2570</v>
      </c>
      <c r="S1136" s="34"/>
      <c r="T1136" s="26">
        <v>41.779522644099998</v>
      </c>
      <c r="U1136" s="27">
        <v>-109.003313521</v>
      </c>
      <c r="V1136" s="145">
        <v>21</v>
      </c>
      <c r="W1136" s="145">
        <v>102</v>
      </c>
      <c r="X1136" s="142">
        <v>19</v>
      </c>
      <c r="Y1136" s="143"/>
      <c r="Z1136" s="135" t="s">
        <v>23</v>
      </c>
      <c r="AA1136" s="87" t="s">
        <v>3205</v>
      </c>
      <c r="AB1136" s="135" t="s">
        <v>22</v>
      </c>
      <c r="AC1136" s="135" t="s">
        <v>7</v>
      </c>
      <c r="AD1136" s="124" t="s">
        <v>2701</v>
      </c>
      <c r="AE1136" s="125" t="s">
        <v>2702</v>
      </c>
      <c r="AF1136" s="7" t="s">
        <v>1062</v>
      </c>
      <c r="AG1136" s="2">
        <v>8</v>
      </c>
      <c r="AH1136" s="6" t="s">
        <v>48</v>
      </c>
      <c r="AI1136" s="6" t="s">
        <v>846</v>
      </c>
      <c r="AJ1136" s="78"/>
      <c r="AO1136" s="91" t="s">
        <v>2528</v>
      </c>
      <c r="AQ1136" s="141"/>
      <c r="AR1136" s="107" t="s">
        <v>2570</v>
      </c>
      <c r="AS1136" s="7" t="s">
        <v>934</v>
      </c>
      <c r="AT1136" s="7" t="s">
        <v>934</v>
      </c>
      <c r="AU1136" s="77"/>
      <c r="AV1136" s="77"/>
      <c r="AW1136" s="77"/>
      <c r="AX1136" s="77"/>
      <c r="AY1136" s="77"/>
      <c r="AZ1136" s="77"/>
      <c r="BA1136" s="77"/>
      <c r="BE1136" s="186"/>
      <c r="BG1136" s="78"/>
      <c r="BJ1136" s="78"/>
      <c r="BN1136" s="7"/>
      <c r="BO1136" s="131" t="s">
        <v>2875</v>
      </c>
      <c r="BR1136" s="17" t="s">
        <v>2137</v>
      </c>
      <c r="BU1136" s="77">
        <v>11426</v>
      </c>
      <c r="BV1136" s="77">
        <v>4.2</v>
      </c>
      <c r="BW1136" s="77">
        <v>13.76</v>
      </c>
      <c r="BX1136" s="77">
        <v>1.3</v>
      </c>
      <c r="BY1136" s="77">
        <v>31.52</v>
      </c>
      <c r="BZ1136" s="77">
        <v>50.52</v>
      </c>
      <c r="CA1136" s="77" t="s">
        <v>841</v>
      </c>
      <c r="CB1136" s="78"/>
    </row>
    <row r="1137" spans="1:80" s="2" customFormat="1" x14ac:dyDescent="0.25">
      <c r="A1137" s="96">
        <f t="shared" si="61"/>
        <v>1131</v>
      </c>
      <c r="B1137" s="135" t="s">
        <v>697</v>
      </c>
      <c r="C1137" s="77" t="s">
        <v>2140</v>
      </c>
      <c r="D1137" s="92" t="s">
        <v>2575</v>
      </c>
      <c r="E1137" s="135"/>
      <c r="F1137" s="1">
        <v>739</v>
      </c>
      <c r="G1137" s="86">
        <v>42991</v>
      </c>
      <c r="H1137" s="87" t="s">
        <v>2698</v>
      </c>
      <c r="I1137" s="135" t="s">
        <v>2138</v>
      </c>
      <c r="J1137" s="135" t="s">
        <v>48</v>
      </c>
      <c r="K1137" s="135" t="s">
        <v>78</v>
      </c>
      <c r="L1137" s="77"/>
      <c r="M1137" s="131"/>
      <c r="P1137" s="87" t="str">
        <f>IF(COUNTIF(L1137:O1137,"=*")&gt;1,"Multiple", IF(L1137="P","Surface",IF(M1137="P", "Underground",IF(N1137="P", "Placer", IF(O1137="P", "Solution","")))))</f>
        <v/>
      </c>
      <c r="Q1137" s="95" t="s">
        <v>2486</v>
      </c>
      <c r="R1137" s="93" t="s">
        <v>2570</v>
      </c>
      <c r="S1137" s="33"/>
      <c r="T1137" s="12">
        <v>41.779522644099998</v>
      </c>
      <c r="U1137" s="13">
        <v>-109.003313521</v>
      </c>
      <c r="V1137" s="145">
        <v>21</v>
      </c>
      <c r="W1137" s="145">
        <v>102</v>
      </c>
      <c r="X1137" s="142">
        <v>19</v>
      </c>
      <c r="Y1137" s="143"/>
      <c r="Z1137" s="135" t="s">
        <v>23</v>
      </c>
      <c r="AA1137" s="87" t="s">
        <v>3205</v>
      </c>
      <c r="AB1137" s="135" t="s">
        <v>22</v>
      </c>
      <c r="AC1137" s="135" t="s">
        <v>7</v>
      </c>
      <c r="AD1137" s="124" t="s">
        <v>2701</v>
      </c>
      <c r="AE1137" s="125" t="s">
        <v>2702</v>
      </c>
      <c r="AF1137" s="7" t="s">
        <v>1062</v>
      </c>
      <c r="AG1137" s="2">
        <v>8</v>
      </c>
      <c r="AH1137" s="6" t="s">
        <v>48</v>
      </c>
      <c r="AI1137" s="6" t="s">
        <v>846</v>
      </c>
      <c r="AO1137" s="88" t="s">
        <v>2528</v>
      </c>
      <c r="AQ1137" s="141"/>
      <c r="AR1137" s="107" t="s">
        <v>2570</v>
      </c>
      <c r="AS1137" s="6" t="s">
        <v>934</v>
      </c>
      <c r="AT1137" s="6" t="s">
        <v>934</v>
      </c>
      <c r="AU1137" s="77"/>
      <c r="AV1137" s="77"/>
      <c r="AW1137" s="77"/>
      <c r="AX1137" s="77"/>
      <c r="AY1137" s="77"/>
      <c r="AZ1137" s="77"/>
      <c r="BA1137" s="77"/>
      <c r="BE1137" s="186"/>
      <c r="BN1137" s="7"/>
      <c r="BO1137" s="131" t="s">
        <v>2875</v>
      </c>
      <c r="BR1137" s="17"/>
      <c r="BU1137" s="77">
        <v>11378</v>
      </c>
      <c r="BV1137" s="77">
        <v>3.54</v>
      </c>
      <c r="BW1137" s="77">
        <v>14.63</v>
      </c>
      <c r="BX1137" s="77">
        <v>1.01</v>
      </c>
      <c r="BY1137" s="77">
        <v>34.14</v>
      </c>
      <c r="BZ1137" s="77">
        <v>47.69</v>
      </c>
      <c r="CA1137" s="77" t="s">
        <v>841</v>
      </c>
    </row>
    <row r="1138" spans="1:80" x14ac:dyDescent="0.25">
      <c r="A1138" s="96">
        <f t="shared" si="61"/>
        <v>1132</v>
      </c>
      <c r="B1138" s="134" t="s">
        <v>698</v>
      </c>
      <c r="D1138" s="134" t="s">
        <v>2697</v>
      </c>
      <c r="E1138" s="134" t="s">
        <v>2726</v>
      </c>
      <c r="F1138" s="1">
        <f t="shared" ref="F1138:F1154" si="64">F1137+1</f>
        <v>740</v>
      </c>
      <c r="G1138" s="86">
        <v>42991</v>
      </c>
      <c r="H1138" s="87" t="s">
        <v>2698</v>
      </c>
      <c r="I1138" s="134" t="s">
        <v>1760</v>
      </c>
      <c r="J1138" s="134" t="s">
        <v>48</v>
      </c>
      <c r="K1138" s="134" t="s">
        <v>24</v>
      </c>
      <c r="L1138" s="87"/>
      <c r="M1138" s="131" t="s">
        <v>2570</v>
      </c>
      <c r="N1138" s="107"/>
      <c r="P1138" s="87" t="str">
        <f>IF(COUNTIF(L1138:O1138,"=*")&gt;1,"Multiple", IF(L1138="P","Surface",IF(M1138="P", "Underground",IF(N1138="P", "Placer", IF(O1138="P", "Solution","")))))</f>
        <v>Underground</v>
      </c>
      <c r="Q1138" s="95" t="s">
        <v>11</v>
      </c>
      <c r="R1138" s="93" t="s">
        <v>2570</v>
      </c>
      <c r="S1138" s="33"/>
      <c r="T1138" s="12">
        <v>41.779344762500003</v>
      </c>
      <c r="U1138" s="13">
        <v>-108.984039979</v>
      </c>
      <c r="V1138" s="144">
        <v>21</v>
      </c>
      <c r="W1138" s="144">
        <v>102</v>
      </c>
      <c r="X1138" s="137">
        <v>20</v>
      </c>
      <c r="Y1138" s="138"/>
      <c r="Z1138" s="134" t="s">
        <v>23</v>
      </c>
      <c r="AA1138" s="87" t="s">
        <v>3205</v>
      </c>
      <c r="AB1138" s="134" t="s">
        <v>22</v>
      </c>
      <c r="AC1138" s="134" t="s">
        <v>7</v>
      </c>
      <c r="AD1138" s="124" t="s">
        <v>2701</v>
      </c>
      <c r="AE1138" s="125" t="s">
        <v>2702</v>
      </c>
      <c r="AG1138" s="1">
        <v>9</v>
      </c>
      <c r="AH1138" s="6" t="s">
        <v>48</v>
      </c>
      <c r="AI1138" s="6" t="s">
        <v>846</v>
      </c>
      <c r="AJ1138" s="107"/>
      <c r="AO1138" s="88" t="s">
        <v>2528</v>
      </c>
      <c r="AQ1138" s="136"/>
      <c r="AR1138" s="107" t="s">
        <v>2570</v>
      </c>
      <c r="BE1138" s="197"/>
      <c r="BG1138" s="107"/>
      <c r="BJ1138" s="107"/>
      <c r="BO1138" s="131" t="s">
        <v>2785</v>
      </c>
      <c r="BU1138" s="76"/>
      <c r="BV1138" s="76"/>
      <c r="BW1138" s="76"/>
      <c r="BX1138" s="76"/>
      <c r="BY1138" s="76"/>
      <c r="BZ1138" s="76"/>
      <c r="CA1138" s="76"/>
      <c r="CB1138" s="107"/>
    </row>
    <row r="1139" spans="1:80" s="2" customFormat="1" x14ac:dyDescent="0.25">
      <c r="A1139" s="96">
        <f t="shared" si="61"/>
        <v>1133</v>
      </c>
      <c r="B1139" s="135" t="s">
        <v>698</v>
      </c>
      <c r="C1139" s="77" t="s">
        <v>2460</v>
      </c>
      <c r="D1139" s="92" t="s">
        <v>2575</v>
      </c>
      <c r="E1139" s="135"/>
      <c r="F1139" s="2">
        <v>740</v>
      </c>
      <c r="G1139" s="89">
        <v>42991</v>
      </c>
      <c r="H1139" s="79" t="s">
        <v>2698</v>
      </c>
      <c r="I1139" s="135" t="s">
        <v>1760</v>
      </c>
      <c r="J1139" s="135" t="s">
        <v>48</v>
      </c>
      <c r="K1139" s="135" t="s">
        <v>24</v>
      </c>
      <c r="L1139" s="79"/>
      <c r="M1139" s="139"/>
      <c r="N1139" s="78"/>
      <c r="P1139" s="79" t="str">
        <f>IF(COUNTIF(L1139:O1139,"=*")&gt;1,"Multiple", IF(L1139="P","Surface",IF(M1139="P", "Underground",IF(N1139="P", "Placer", IF(O1139="P", "Solution","")))))</f>
        <v/>
      </c>
      <c r="Q1139" s="95" t="s">
        <v>2486</v>
      </c>
      <c r="R1139" s="90" t="s">
        <v>2570</v>
      </c>
      <c r="S1139" s="34"/>
      <c r="T1139" s="26">
        <v>41.779344762500003</v>
      </c>
      <c r="U1139" s="27">
        <v>-108.984039979</v>
      </c>
      <c r="V1139" s="145">
        <v>21</v>
      </c>
      <c r="W1139" s="145">
        <v>102</v>
      </c>
      <c r="X1139" s="142">
        <v>20</v>
      </c>
      <c r="Y1139" s="143"/>
      <c r="Z1139" s="135" t="s">
        <v>23</v>
      </c>
      <c r="AA1139" s="87" t="s">
        <v>3205</v>
      </c>
      <c r="AB1139" s="135" t="s">
        <v>22</v>
      </c>
      <c r="AC1139" s="135" t="s">
        <v>7</v>
      </c>
      <c r="AD1139" s="124" t="s">
        <v>2701</v>
      </c>
      <c r="AE1139" s="125" t="s">
        <v>2702</v>
      </c>
      <c r="AF1139" s="7"/>
      <c r="AG1139" s="2">
        <v>9</v>
      </c>
      <c r="AH1139" s="6" t="s">
        <v>48</v>
      </c>
      <c r="AI1139" s="6" t="s">
        <v>846</v>
      </c>
      <c r="AJ1139" s="78"/>
      <c r="AO1139" s="91" t="s">
        <v>2528</v>
      </c>
      <c r="AQ1139" s="141"/>
      <c r="AR1139" s="107" t="s">
        <v>2570</v>
      </c>
      <c r="AS1139" s="7"/>
      <c r="AT1139" s="7"/>
      <c r="AU1139" s="77"/>
      <c r="AV1139" s="77"/>
      <c r="AW1139" s="77"/>
      <c r="AX1139" s="77"/>
      <c r="AY1139" s="77"/>
      <c r="AZ1139" s="77"/>
      <c r="BA1139" s="77"/>
      <c r="BE1139" s="199"/>
      <c r="BG1139" s="78"/>
      <c r="BJ1139" s="78"/>
      <c r="BN1139" s="7"/>
      <c r="BO1139" s="139" t="s">
        <v>2785</v>
      </c>
      <c r="BU1139" s="77">
        <v>11620</v>
      </c>
      <c r="BV1139" s="77"/>
      <c r="BW1139" s="77">
        <v>10.8</v>
      </c>
      <c r="BX1139" s="77"/>
      <c r="BY1139" s="77"/>
      <c r="BZ1139" s="77"/>
      <c r="CA1139" s="77"/>
      <c r="CB1139" s="78"/>
    </row>
    <row r="1140" spans="1:80" x14ac:dyDescent="0.25">
      <c r="A1140" s="96">
        <f t="shared" si="61"/>
        <v>1134</v>
      </c>
      <c r="B1140" s="134" t="s">
        <v>699</v>
      </c>
      <c r="D1140" s="134" t="s">
        <v>2697</v>
      </c>
      <c r="E1140" s="134" t="s">
        <v>2726</v>
      </c>
      <c r="F1140" s="1">
        <f>F1138+1</f>
        <v>741</v>
      </c>
      <c r="G1140" s="86">
        <v>42991</v>
      </c>
      <c r="H1140" s="87" t="s">
        <v>2698</v>
      </c>
      <c r="I1140" s="134" t="s">
        <v>2143</v>
      </c>
      <c r="J1140" s="134" t="s">
        <v>48</v>
      </c>
      <c r="K1140" s="134" t="s">
        <v>78</v>
      </c>
      <c r="L1140" s="87"/>
      <c r="M1140" s="131" t="s">
        <v>2570</v>
      </c>
      <c r="N1140" s="107"/>
      <c r="P1140" s="87" t="str">
        <f>IF(COUNTIF(L1140:O1140,"=*")&gt;1,"Multiple", IF(L1140="P","Surface",IF(M1140="P", "Underground",IF(N1140="P", "Placer", IF(O1140="P", "Solution","")))))</f>
        <v>Underground</v>
      </c>
      <c r="Q1140" s="95" t="s">
        <v>11</v>
      </c>
      <c r="R1140" s="93" t="s">
        <v>2570</v>
      </c>
      <c r="S1140" s="33"/>
      <c r="T1140" s="12">
        <v>41.764955705200002</v>
      </c>
      <c r="U1140" s="13">
        <v>-108.964782946</v>
      </c>
      <c r="V1140" s="144">
        <v>21</v>
      </c>
      <c r="W1140" s="144">
        <v>102</v>
      </c>
      <c r="X1140" s="137">
        <v>28</v>
      </c>
      <c r="Y1140" s="138"/>
      <c r="Z1140" s="134" t="s">
        <v>23</v>
      </c>
      <c r="AA1140" s="87" t="s">
        <v>3206</v>
      </c>
      <c r="AB1140" s="134" t="s">
        <v>22</v>
      </c>
      <c r="AC1140" s="134" t="s">
        <v>7</v>
      </c>
      <c r="AD1140" s="124" t="s">
        <v>2701</v>
      </c>
      <c r="AE1140" s="125" t="s">
        <v>2702</v>
      </c>
      <c r="AF1140" s="6" t="s">
        <v>856</v>
      </c>
      <c r="AG1140" s="1" t="s">
        <v>807</v>
      </c>
      <c r="AH1140" s="6" t="s">
        <v>48</v>
      </c>
      <c r="AI1140" s="6" t="s">
        <v>846</v>
      </c>
      <c r="AJ1140" s="107"/>
      <c r="AO1140" s="88" t="s">
        <v>2528</v>
      </c>
      <c r="AQ1140" s="136"/>
      <c r="AR1140" s="107" t="s">
        <v>2570</v>
      </c>
      <c r="AS1140" s="6" t="s">
        <v>934</v>
      </c>
      <c r="AT1140" s="6" t="s">
        <v>934</v>
      </c>
      <c r="AU1140" s="76">
        <v>1912</v>
      </c>
      <c r="AV1140" s="76">
        <v>1937</v>
      </c>
      <c r="BA1140" s="76">
        <v>1937</v>
      </c>
      <c r="BE1140" s="11">
        <v>4081522</v>
      </c>
      <c r="BF1140" s="97"/>
      <c r="BG1140" s="107"/>
      <c r="BJ1140" s="107"/>
      <c r="BM1140" s="1" t="s">
        <v>2705</v>
      </c>
      <c r="BO1140" s="131" t="s">
        <v>7</v>
      </c>
      <c r="BR1140" s="15" t="s">
        <v>2141</v>
      </c>
      <c r="BS1140" s="15" t="s">
        <v>2142</v>
      </c>
      <c r="BU1140" s="76"/>
      <c r="BV1140" s="76"/>
      <c r="BW1140" s="76"/>
      <c r="BX1140" s="76"/>
      <c r="BY1140" s="76"/>
      <c r="BZ1140" s="76"/>
      <c r="CA1140" s="76"/>
      <c r="CB1140" s="107"/>
    </row>
    <row r="1141" spans="1:80" x14ac:dyDescent="0.25">
      <c r="A1141" s="96">
        <f t="shared" si="61"/>
        <v>1135</v>
      </c>
      <c r="B1141" s="134" t="s">
        <v>700</v>
      </c>
      <c r="D1141" s="134" t="s">
        <v>2697</v>
      </c>
      <c r="E1141" s="134" t="s">
        <v>2726</v>
      </c>
      <c r="F1141" s="1">
        <f t="shared" si="64"/>
        <v>742</v>
      </c>
      <c r="G1141" s="86">
        <v>42991</v>
      </c>
      <c r="H1141" s="87" t="s">
        <v>2698</v>
      </c>
      <c r="I1141" s="134"/>
      <c r="J1141" s="134" t="s">
        <v>48</v>
      </c>
      <c r="K1141" s="134" t="s">
        <v>24</v>
      </c>
      <c r="L1141" s="87"/>
      <c r="M1141" s="131" t="s">
        <v>2570</v>
      </c>
      <c r="N1141" s="107"/>
      <c r="P1141" s="87" t="str">
        <f>IF(COUNTIF(L1141:O1141,"=*")&gt;1,"Multiple", IF(L1141="P","Surface",IF(M1141="P", "Underground",IF(N1141="P", "Placer", IF(O1141="P", "Solution","")))))</f>
        <v>Underground</v>
      </c>
      <c r="Q1141" s="95" t="s">
        <v>11</v>
      </c>
      <c r="R1141" s="93" t="s">
        <v>2570</v>
      </c>
      <c r="S1141" s="33"/>
      <c r="T1141" s="12">
        <v>41.779344762500003</v>
      </c>
      <c r="U1141" s="13">
        <v>-108.984039979</v>
      </c>
      <c r="V1141" s="144">
        <v>21</v>
      </c>
      <c r="W1141" s="144">
        <v>102</v>
      </c>
      <c r="X1141" s="137">
        <v>20</v>
      </c>
      <c r="Y1141" s="138"/>
      <c r="Z1141" s="134" t="s">
        <v>23</v>
      </c>
      <c r="AA1141" s="87" t="s">
        <v>3206</v>
      </c>
      <c r="AB1141" s="134" t="s">
        <v>22</v>
      </c>
      <c r="AC1141" s="134" t="s">
        <v>7</v>
      </c>
      <c r="AD1141" s="124" t="s">
        <v>2701</v>
      </c>
      <c r="AE1141" s="125" t="s">
        <v>2702</v>
      </c>
      <c r="AF1141" s="6" t="s">
        <v>807</v>
      </c>
      <c r="AH1141" s="6" t="s">
        <v>48</v>
      </c>
      <c r="AI1141" s="6" t="s">
        <v>846</v>
      </c>
      <c r="AJ1141" s="107"/>
      <c r="AO1141" s="88" t="s">
        <v>2528</v>
      </c>
      <c r="AQ1141" s="136"/>
      <c r="AR1141" s="107" t="s">
        <v>2570</v>
      </c>
      <c r="AS1141" s="6" t="s">
        <v>2145</v>
      </c>
      <c r="AT1141" s="6" t="s">
        <v>2145</v>
      </c>
      <c r="BE1141" s="184"/>
      <c r="BG1141" s="107"/>
      <c r="BJ1141" s="107"/>
      <c r="BO1141" s="131" t="s">
        <v>7</v>
      </c>
      <c r="BR1141" s="15" t="s">
        <v>2144</v>
      </c>
      <c r="BU1141" s="76"/>
      <c r="BV1141" s="76"/>
      <c r="BW1141" s="76"/>
      <c r="BX1141" s="76"/>
      <c r="BY1141" s="76"/>
      <c r="BZ1141" s="76"/>
      <c r="CA1141" s="76"/>
      <c r="CB1141" s="107"/>
    </row>
    <row r="1142" spans="1:80" x14ac:dyDescent="0.25">
      <c r="A1142" s="96">
        <f t="shared" si="61"/>
        <v>1136</v>
      </c>
      <c r="B1142" s="134" t="s">
        <v>701</v>
      </c>
      <c r="D1142" s="134" t="s">
        <v>2697</v>
      </c>
      <c r="E1142" s="134" t="s">
        <v>2726</v>
      </c>
      <c r="F1142" s="1">
        <f t="shared" si="64"/>
        <v>743</v>
      </c>
      <c r="G1142" s="86">
        <v>42991</v>
      </c>
      <c r="H1142" s="87" t="s">
        <v>2698</v>
      </c>
      <c r="I1142" s="134" t="s">
        <v>2146</v>
      </c>
      <c r="J1142" s="134" t="s">
        <v>48</v>
      </c>
      <c r="K1142" s="134" t="s">
        <v>78</v>
      </c>
      <c r="L1142" s="87"/>
      <c r="M1142" s="131" t="s">
        <v>2570</v>
      </c>
      <c r="N1142" s="107"/>
      <c r="P1142" s="87" t="str">
        <f>IF(COUNTIF(L1142:O1142,"=*")&gt;1,"Multiple", IF(L1142="P","Surface",IF(M1142="P", "Underground",IF(N1142="P", "Placer", IF(O1142="P", "Solution","")))))</f>
        <v>Underground</v>
      </c>
      <c r="Q1142" s="95" t="s">
        <v>11</v>
      </c>
      <c r="R1142" s="93" t="s">
        <v>2570</v>
      </c>
      <c r="S1142" s="33"/>
      <c r="T1142" s="12">
        <v>41.779397236800001</v>
      </c>
      <c r="U1142" s="13">
        <v>-108.96494248899999</v>
      </c>
      <c r="V1142" s="144">
        <v>21</v>
      </c>
      <c r="W1142" s="144">
        <v>102</v>
      </c>
      <c r="X1142" s="137">
        <v>21</v>
      </c>
      <c r="Y1142" s="138"/>
      <c r="Z1142" s="134" t="s">
        <v>23</v>
      </c>
      <c r="AA1142" s="87" t="s">
        <v>3206</v>
      </c>
      <c r="AB1142" s="134" t="s">
        <v>22</v>
      </c>
      <c r="AC1142" s="134" t="s">
        <v>7</v>
      </c>
      <c r="AD1142" s="124" t="s">
        <v>2701</v>
      </c>
      <c r="AE1142" s="125" t="s">
        <v>2702</v>
      </c>
      <c r="AH1142" s="6" t="s">
        <v>48</v>
      </c>
      <c r="AI1142" s="6" t="s">
        <v>846</v>
      </c>
      <c r="AJ1142" s="107"/>
      <c r="AO1142" s="88" t="s">
        <v>2528</v>
      </c>
      <c r="AQ1142" s="136"/>
      <c r="AR1142" s="107" t="s">
        <v>2570</v>
      </c>
      <c r="AS1142" s="6" t="s">
        <v>934</v>
      </c>
      <c r="AT1142" s="6" t="s">
        <v>934</v>
      </c>
      <c r="BE1142" s="184"/>
      <c r="BG1142" s="107"/>
      <c r="BJ1142" s="107"/>
      <c r="BO1142" s="131" t="s">
        <v>7</v>
      </c>
      <c r="BU1142" s="76"/>
      <c r="BV1142" s="76"/>
      <c r="BW1142" s="76"/>
      <c r="BX1142" s="76"/>
      <c r="BY1142" s="76"/>
      <c r="BZ1142" s="76"/>
      <c r="CA1142" s="76"/>
      <c r="CB1142" s="107"/>
    </row>
    <row r="1143" spans="1:80" x14ac:dyDescent="0.25">
      <c r="A1143" s="96">
        <f t="shared" si="61"/>
        <v>1137</v>
      </c>
      <c r="B1143" s="134" t="s">
        <v>702</v>
      </c>
      <c r="D1143" s="134" t="s">
        <v>2697</v>
      </c>
      <c r="E1143" s="134" t="s">
        <v>2726</v>
      </c>
      <c r="F1143" s="1">
        <f t="shared" si="64"/>
        <v>744</v>
      </c>
      <c r="G1143" s="86">
        <v>42991</v>
      </c>
      <c r="H1143" s="87" t="s">
        <v>2698</v>
      </c>
      <c r="I1143" s="134"/>
      <c r="J1143" s="134" t="s">
        <v>48</v>
      </c>
      <c r="K1143" s="134" t="s">
        <v>24</v>
      </c>
      <c r="L1143" s="87"/>
      <c r="M1143" s="131" t="s">
        <v>2570</v>
      </c>
      <c r="N1143" s="107"/>
      <c r="P1143" s="87" t="str">
        <f>IF(COUNTIF(L1143:O1143,"=*")&gt;1,"Multiple", IF(L1143="P","Surface",IF(M1143="P", "Underground",IF(N1143="P", "Placer", IF(O1143="P", "Solution","")))))</f>
        <v>Underground</v>
      </c>
      <c r="Q1143" s="95" t="s">
        <v>11</v>
      </c>
      <c r="R1143" s="93" t="s">
        <v>2570</v>
      </c>
      <c r="S1143" s="33"/>
      <c r="T1143" s="12">
        <v>41.764955705200002</v>
      </c>
      <c r="U1143" s="13">
        <v>-108.964782946</v>
      </c>
      <c r="V1143" s="144">
        <v>21</v>
      </c>
      <c r="W1143" s="144">
        <v>102</v>
      </c>
      <c r="X1143" s="137">
        <v>28</v>
      </c>
      <c r="Y1143" s="138"/>
      <c r="Z1143" s="134" t="s">
        <v>23</v>
      </c>
      <c r="AA1143" s="87" t="s">
        <v>3206</v>
      </c>
      <c r="AB1143" s="134" t="s">
        <v>22</v>
      </c>
      <c r="AC1143" s="134" t="s">
        <v>7</v>
      </c>
      <c r="AD1143" s="124" t="s">
        <v>2701</v>
      </c>
      <c r="AE1143" s="125" t="s">
        <v>2702</v>
      </c>
      <c r="AH1143" s="6" t="s">
        <v>48</v>
      </c>
      <c r="AI1143" s="6" t="s">
        <v>846</v>
      </c>
      <c r="AJ1143" s="107"/>
      <c r="AO1143" s="88" t="s">
        <v>2528</v>
      </c>
      <c r="AQ1143" s="136"/>
      <c r="AR1143" s="107" t="s">
        <v>2570</v>
      </c>
      <c r="BE1143" s="197"/>
      <c r="BG1143" s="107"/>
      <c r="BJ1143" s="107"/>
      <c r="BO1143" s="131" t="s">
        <v>7</v>
      </c>
      <c r="BU1143" s="76"/>
      <c r="BV1143" s="76"/>
      <c r="BW1143" s="76"/>
      <c r="BX1143" s="76"/>
      <c r="BY1143" s="76"/>
      <c r="BZ1143" s="76"/>
      <c r="CA1143" s="76"/>
      <c r="CB1143" s="107"/>
    </row>
    <row r="1144" spans="1:80" ht="30" x14ac:dyDescent="0.25">
      <c r="A1144" s="96">
        <f t="shared" si="61"/>
        <v>1138</v>
      </c>
      <c r="B1144" s="134" t="s">
        <v>703</v>
      </c>
      <c r="D1144" s="134" t="s">
        <v>2697</v>
      </c>
      <c r="E1144" s="134" t="s">
        <v>2726</v>
      </c>
      <c r="F1144" s="1">
        <f t="shared" si="64"/>
        <v>745</v>
      </c>
      <c r="G1144" s="86">
        <v>42991</v>
      </c>
      <c r="H1144" s="87" t="s">
        <v>2698</v>
      </c>
      <c r="I1144" s="134" t="s">
        <v>2149</v>
      </c>
      <c r="J1144" s="134" t="s">
        <v>59</v>
      </c>
      <c r="K1144" s="134" t="s">
        <v>57</v>
      </c>
      <c r="L1144" s="87"/>
      <c r="M1144" s="131" t="s">
        <v>2570</v>
      </c>
      <c r="N1144" s="107"/>
      <c r="P1144" s="87" t="str">
        <f>IF(COUNTIF(L1144:O1144,"=*")&gt;1,"Multiple", IF(L1144="P","Surface",IF(M1144="P", "Underground",IF(N1144="P", "Placer", IF(O1144="P", "Solution","")))))</f>
        <v>Underground</v>
      </c>
      <c r="Q1144" s="95" t="s">
        <v>2768</v>
      </c>
      <c r="R1144" s="93" t="s">
        <v>2570</v>
      </c>
      <c r="S1144" s="33"/>
      <c r="T1144" s="12">
        <v>41.850873457299997</v>
      </c>
      <c r="U1144" s="13">
        <v>-110.50995105200001</v>
      </c>
      <c r="V1144" s="144">
        <v>22</v>
      </c>
      <c r="W1144" s="144">
        <v>115</v>
      </c>
      <c r="X1144" s="137">
        <v>30</v>
      </c>
      <c r="Y1144" s="138"/>
      <c r="Z1144" s="134" t="s">
        <v>84</v>
      </c>
      <c r="AA1144" s="87" t="s">
        <v>3206</v>
      </c>
      <c r="AB1144" s="134" t="s">
        <v>7</v>
      </c>
      <c r="AC1144" s="134" t="s">
        <v>7</v>
      </c>
      <c r="AD1144" s="124" t="s">
        <v>2701</v>
      </c>
      <c r="AE1144" s="125" t="s">
        <v>2702</v>
      </c>
      <c r="AF1144" s="6" t="s">
        <v>2408</v>
      </c>
      <c r="AG1144" s="1">
        <v>4.9000000000000004</v>
      </c>
      <c r="AH1144" s="6" t="s">
        <v>233</v>
      </c>
      <c r="AI1144" s="6" t="s">
        <v>846</v>
      </c>
      <c r="AJ1144" s="107"/>
      <c r="AO1144" s="88" t="s">
        <v>2528</v>
      </c>
      <c r="AQ1144" s="136"/>
      <c r="AR1144" s="107" t="s">
        <v>2570</v>
      </c>
      <c r="AS1144" s="6" t="s">
        <v>2148</v>
      </c>
      <c r="AT1144" s="6" t="s">
        <v>2148</v>
      </c>
      <c r="AU1144" s="76">
        <v>1927</v>
      </c>
      <c r="AV1144" s="76">
        <v>1938</v>
      </c>
      <c r="BA1144" s="76">
        <v>1938</v>
      </c>
      <c r="BE1144" s="184">
        <v>1577324</v>
      </c>
      <c r="BF1144" s="97"/>
      <c r="BG1144" s="107"/>
      <c r="BJ1144" s="107"/>
      <c r="BM1144" s="1" t="s">
        <v>2705</v>
      </c>
      <c r="BO1144" s="131" t="s">
        <v>7</v>
      </c>
      <c r="BR1144" s="15" t="s">
        <v>2147</v>
      </c>
      <c r="BU1144" s="76"/>
      <c r="BV1144" s="76"/>
      <c r="BW1144" s="76"/>
      <c r="BX1144" s="76"/>
      <c r="BY1144" s="76"/>
      <c r="BZ1144" s="76"/>
      <c r="CA1144" s="76"/>
      <c r="CB1144" s="107"/>
    </row>
    <row r="1145" spans="1:80" ht="30" x14ac:dyDescent="0.25">
      <c r="A1145" s="96">
        <f t="shared" si="61"/>
        <v>1139</v>
      </c>
      <c r="B1145" s="134" t="s">
        <v>704</v>
      </c>
      <c r="D1145" s="134" t="s">
        <v>2697</v>
      </c>
      <c r="E1145" s="134" t="s">
        <v>2726</v>
      </c>
      <c r="F1145" s="1">
        <f t="shared" si="64"/>
        <v>746</v>
      </c>
      <c r="G1145" s="86">
        <v>42991</v>
      </c>
      <c r="H1145" s="87" t="s">
        <v>2698</v>
      </c>
      <c r="I1145" s="134" t="s">
        <v>2332</v>
      </c>
      <c r="J1145" s="134" t="s">
        <v>905</v>
      </c>
      <c r="K1145" s="134" t="s">
        <v>78</v>
      </c>
      <c r="L1145" s="87"/>
      <c r="M1145" s="131" t="s">
        <v>2570</v>
      </c>
      <c r="N1145" s="107"/>
      <c r="P1145" s="87" t="str">
        <f>IF(COUNTIF(L1145:O1145,"=*")&gt;1,"Multiple", IF(L1145="P","Surface",IF(M1145="P", "Underground",IF(N1145="P", "Placer", IF(O1145="P", "Solution","")))))</f>
        <v>Underground</v>
      </c>
      <c r="Q1145" s="95" t="s">
        <v>11</v>
      </c>
      <c r="R1145" s="93" t="s">
        <v>2570</v>
      </c>
      <c r="S1145" s="33"/>
      <c r="T1145" s="12">
        <v>41.779522644099998</v>
      </c>
      <c r="U1145" s="13">
        <v>-109.003313521</v>
      </c>
      <c r="V1145" s="144">
        <v>21</v>
      </c>
      <c r="W1145" s="144">
        <v>102</v>
      </c>
      <c r="X1145" s="137">
        <v>19</v>
      </c>
      <c r="Y1145" s="138"/>
      <c r="Z1145" s="134" t="s">
        <v>23</v>
      </c>
      <c r="AA1145" s="87" t="s">
        <v>3206</v>
      </c>
      <c r="AB1145" s="134" t="s">
        <v>22</v>
      </c>
      <c r="AC1145" s="134" t="s">
        <v>7</v>
      </c>
      <c r="AD1145" s="124" t="s">
        <v>2701</v>
      </c>
      <c r="AE1145" s="125" t="s">
        <v>2702</v>
      </c>
      <c r="AF1145" s="6" t="s">
        <v>2151</v>
      </c>
      <c r="AH1145" s="6" t="s">
        <v>48</v>
      </c>
      <c r="AI1145" s="6" t="s">
        <v>846</v>
      </c>
      <c r="AJ1145" s="107"/>
      <c r="AO1145" s="88" t="s">
        <v>2528</v>
      </c>
      <c r="AQ1145" s="136"/>
      <c r="AR1145" s="107" t="s">
        <v>2570</v>
      </c>
      <c r="AS1145" s="25" t="s">
        <v>3080</v>
      </c>
      <c r="AT1145" s="25" t="s">
        <v>3081</v>
      </c>
      <c r="BE1145" s="184"/>
      <c r="BG1145" s="107"/>
      <c r="BJ1145" s="107"/>
      <c r="BO1145" s="131" t="s">
        <v>7</v>
      </c>
      <c r="BR1145" s="15" t="s">
        <v>2150</v>
      </c>
      <c r="BU1145" s="76"/>
      <c r="BV1145" s="76"/>
      <c r="BW1145" s="76"/>
      <c r="BX1145" s="76"/>
      <c r="BY1145" s="76"/>
      <c r="BZ1145" s="76"/>
      <c r="CA1145" s="76"/>
      <c r="CB1145" s="107"/>
    </row>
    <row r="1146" spans="1:80" x14ac:dyDescent="0.25">
      <c r="A1146" s="96">
        <f t="shared" si="61"/>
        <v>1140</v>
      </c>
      <c r="B1146" s="134" t="s">
        <v>705</v>
      </c>
      <c r="D1146" s="134" t="s">
        <v>2697</v>
      </c>
      <c r="E1146" s="134" t="s">
        <v>2726</v>
      </c>
      <c r="F1146" s="1">
        <f t="shared" si="64"/>
        <v>747</v>
      </c>
      <c r="G1146" s="86">
        <v>42991</v>
      </c>
      <c r="H1146" s="87" t="s">
        <v>2698</v>
      </c>
      <c r="I1146" s="134"/>
      <c r="J1146" s="134" t="s">
        <v>51</v>
      </c>
      <c r="K1146" s="134" t="s">
        <v>14</v>
      </c>
      <c r="L1146" s="87"/>
      <c r="M1146" s="131" t="s">
        <v>2570</v>
      </c>
      <c r="N1146" s="107"/>
      <c r="P1146" s="87" t="str">
        <f>IF(COUNTIF(L1146:O1146,"=*")&gt;1,"Multiple", IF(L1146="P","Surface",IF(M1146="P", "Underground",IF(N1146="P", "Placer", IF(O1146="P", "Solution","")))))</f>
        <v>Underground</v>
      </c>
      <c r="Q1146" s="95" t="s">
        <v>2768</v>
      </c>
      <c r="R1146" s="93" t="s">
        <v>2570</v>
      </c>
      <c r="S1146" s="33"/>
      <c r="T1146" s="12">
        <v>43.764517091800002</v>
      </c>
      <c r="U1146" s="13">
        <v>-108.25331986800001</v>
      </c>
      <c r="V1146" s="144">
        <v>44</v>
      </c>
      <c r="W1146" s="144">
        <v>95</v>
      </c>
      <c r="X1146" s="137">
        <v>22</v>
      </c>
      <c r="Y1146" s="138"/>
      <c r="Z1146" s="134" t="s">
        <v>92</v>
      </c>
      <c r="AA1146" s="87" t="s">
        <v>3205</v>
      </c>
      <c r="AB1146" s="134" t="s">
        <v>45</v>
      </c>
      <c r="AC1146" s="134" t="s">
        <v>7</v>
      </c>
      <c r="AD1146" s="124" t="s">
        <v>2701</v>
      </c>
      <c r="AE1146" s="125" t="s">
        <v>2702</v>
      </c>
      <c r="AF1146" s="6" t="s">
        <v>51</v>
      </c>
      <c r="AG1146" s="1">
        <v>6</v>
      </c>
      <c r="AH1146" s="6" t="s">
        <v>831</v>
      </c>
      <c r="AI1146" s="6" t="s">
        <v>846</v>
      </c>
      <c r="AJ1146" s="107"/>
      <c r="AO1146" s="88" t="s">
        <v>2528</v>
      </c>
      <c r="AQ1146" s="136"/>
      <c r="AR1146" s="107" t="s">
        <v>2570</v>
      </c>
      <c r="BE1146" s="197">
        <v>1000</v>
      </c>
      <c r="BF1146" s="97"/>
      <c r="BG1146" s="107"/>
      <c r="BJ1146" s="107"/>
      <c r="BM1146" s="1" t="s">
        <v>2705</v>
      </c>
      <c r="BO1146" s="131" t="s">
        <v>2935</v>
      </c>
      <c r="BU1146" s="76"/>
      <c r="BV1146" s="76"/>
      <c r="BW1146" s="76"/>
      <c r="BX1146" s="76"/>
      <c r="BY1146" s="76"/>
      <c r="BZ1146" s="76"/>
      <c r="CA1146" s="76"/>
      <c r="CB1146" s="107"/>
    </row>
    <row r="1147" spans="1:80" x14ac:dyDescent="0.25">
      <c r="A1147" s="96">
        <f t="shared" si="61"/>
        <v>1141</v>
      </c>
      <c r="B1147" s="134" t="s">
        <v>705</v>
      </c>
      <c r="C1147" s="76" t="s">
        <v>2460</v>
      </c>
      <c r="D1147" s="92" t="s">
        <v>2575</v>
      </c>
      <c r="E1147" s="134"/>
      <c r="F1147" s="1">
        <v>747</v>
      </c>
      <c r="G1147" s="86">
        <v>42991</v>
      </c>
      <c r="H1147" s="87" t="s">
        <v>2698</v>
      </c>
      <c r="I1147" s="134"/>
      <c r="J1147" s="134" t="s">
        <v>51</v>
      </c>
      <c r="K1147" s="134" t="s">
        <v>14</v>
      </c>
      <c r="L1147" s="87"/>
      <c r="M1147" s="131"/>
      <c r="N1147" s="107"/>
      <c r="P1147" s="87" t="str">
        <f>IF(COUNTIF(L1147:O1147,"=*")&gt;1,"Multiple", IF(L1147="P","Surface",IF(M1147="P", "Underground",IF(N1147="P", "Placer", IF(O1147="P", "Solution","")))))</f>
        <v/>
      </c>
      <c r="Q1147" s="95" t="s">
        <v>2768</v>
      </c>
      <c r="R1147" s="93" t="s">
        <v>2570</v>
      </c>
      <c r="S1147" s="33"/>
      <c r="T1147" s="12">
        <v>43.764517091800002</v>
      </c>
      <c r="U1147" s="13">
        <v>-108.25331986800001</v>
      </c>
      <c r="V1147" s="144">
        <v>44</v>
      </c>
      <c r="W1147" s="144">
        <v>95</v>
      </c>
      <c r="X1147" s="137">
        <v>22</v>
      </c>
      <c r="Y1147" s="138"/>
      <c r="Z1147" s="134" t="s">
        <v>92</v>
      </c>
      <c r="AA1147" s="87" t="s">
        <v>3205</v>
      </c>
      <c r="AB1147" s="134" t="s">
        <v>45</v>
      </c>
      <c r="AC1147" s="134" t="s">
        <v>7</v>
      </c>
      <c r="AD1147" s="124" t="s">
        <v>2701</v>
      </c>
      <c r="AE1147" s="125" t="s">
        <v>2702</v>
      </c>
      <c r="AF1147" s="6" t="s">
        <v>51</v>
      </c>
      <c r="AG1147" s="1">
        <v>6</v>
      </c>
      <c r="AH1147" s="6" t="s">
        <v>831</v>
      </c>
      <c r="AI1147" s="6" t="s">
        <v>846</v>
      </c>
      <c r="AJ1147" s="107"/>
      <c r="AO1147" s="88" t="s">
        <v>2528</v>
      </c>
      <c r="AQ1147" s="136"/>
      <c r="AR1147" s="107" t="s">
        <v>2570</v>
      </c>
      <c r="BE1147" s="197"/>
      <c r="BF1147" s="97"/>
      <c r="BG1147" s="107"/>
      <c r="BJ1147" s="107"/>
      <c r="BO1147" s="131" t="s">
        <v>2935</v>
      </c>
      <c r="BU1147" s="76">
        <v>11211</v>
      </c>
      <c r="BV1147" s="76">
        <v>2.84</v>
      </c>
      <c r="BW1147" s="76">
        <v>16.11</v>
      </c>
      <c r="BX1147" s="76">
        <v>0.5</v>
      </c>
      <c r="BY1147" s="76">
        <v>32.96</v>
      </c>
      <c r="BZ1147" s="76">
        <v>48.09</v>
      </c>
      <c r="CA1147" s="76" t="s">
        <v>999</v>
      </c>
      <c r="CB1147" s="107"/>
    </row>
    <row r="1148" spans="1:80" x14ac:dyDescent="0.25">
      <c r="A1148" s="96">
        <f t="shared" si="61"/>
        <v>1142</v>
      </c>
      <c r="B1148" s="134" t="s">
        <v>706</v>
      </c>
      <c r="D1148" s="134" t="s">
        <v>2697</v>
      </c>
      <c r="E1148" s="134" t="s">
        <v>2726</v>
      </c>
      <c r="F1148" s="1">
        <f>F1146+1</f>
        <v>748</v>
      </c>
      <c r="G1148" s="86">
        <v>42991</v>
      </c>
      <c r="H1148" s="87" t="s">
        <v>2698</v>
      </c>
      <c r="I1148" s="134" t="s">
        <v>2152</v>
      </c>
      <c r="J1148" s="134" t="s">
        <v>48</v>
      </c>
      <c r="K1148" s="134" t="s">
        <v>24</v>
      </c>
      <c r="L1148" s="87"/>
      <c r="M1148" s="131" t="s">
        <v>2570</v>
      </c>
      <c r="N1148" s="107"/>
      <c r="P1148" s="87" t="str">
        <f>IF(COUNTIF(L1148:O1148,"=*")&gt;1,"Multiple", IF(L1148="P","Surface",IF(M1148="P", "Underground",IF(N1148="P", "Placer", IF(O1148="P", "Solution","")))))</f>
        <v>Underground</v>
      </c>
      <c r="Q1148" s="95" t="s">
        <v>11</v>
      </c>
      <c r="R1148" s="93" t="s">
        <v>2570</v>
      </c>
      <c r="S1148" s="33"/>
      <c r="T1148" s="12">
        <v>41.451968825800002</v>
      </c>
      <c r="U1148" s="13">
        <v>-109.222977766</v>
      </c>
      <c r="V1148" s="144">
        <v>17</v>
      </c>
      <c r="W1148" s="144">
        <v>105</v>
      </c>
      <c r="X1148" s="137">
        <v>14</v>
      </c>
      <c r="Y1148" s="138"/>
      <c r="Z1148" s="134" t="s">
        <v>23</v>
      </c>
      <c r="AA1148" s="87" t="s">
        <v>3206</v>
      </c>
      <c r="AB1148" s="134" t="s">
        <v>22</v>
      </c>
      <c r="AC1148" s="134" t="s">
        <v>7</v>
      </c>
      <c r="AD1148" s="124" t="s">
        <v>2701</v>
      </c>
      <c r="AE1148" s="125" t="s">
        <v>2702</v>
      </c>
      <c r="AG1148" s="1" t="s">
        <v>807</v>
      </c>
      <c r="AH1148" s="6" t="s">
        <v>48</v>
      </c>
      <c r="AI1148" s="6" t="s">
        <v>846</v>
      </c>
      <c r="AJ1148" s="107"/>
      <c r="AO1148" s="88" t="s">
        <v>2528</v>
      </c>
      <c r="AQ1148" s="136"/>
      <c r="AR1148" s="107" t="s">
        <v>2570</v>
      </c>
      <c r="BE1148" s="184"/>
      <c r="BG1148" s="107"/>
      <c r="BJ1148" s="107"/>
      <c r="BO1148" s="131" t="s">
        <v>7</v>
      </c>
      <c r="BU1148" s="76"/>
      <c r="BV1148" s="76"/>
      <c r="BW1148" s="76"/>
      <c r="BX1148" s="76"/>
      <c r="BY1148" s="76"/>
      <c r="BZ1148" s="76"/>
      <c r="CA1148" s="76"/>
      <c r="CB1148" s="107"/>
    </row>
    <row r="1149" spans="1:80" x14ac:dyDescent="0.25">
      <c r="A1149" s="96">
        <f t="shared" si="61"/>
        <v>1143</v>
      </c>
      <c r="B1149" s="134" t="s">
        <v>2154</v>
      </c>
      <c r="D1149" s="134" t="s">
        <v>2697</v>
      </c>
      <c r="E1149" s="134" t="s">
        <v>2726</v>
      </c>
      <c r="F1149" s="1">
        <f t="shared" si="64"/>
        <v>749</v>
      </c>
      <c r="G1149" s="86">
        <v>42991</v>
      </c>
      <c r="H1149" s="87" t="s">
        <v>2698</v>
      </c>
      <c r="I1149" s="134"/>
      <c r="J1149" s="134" t="s">
        <v>31</v>
      </c>
      <c r="K1149" s="134" t="s">
        <v>16</v>
      </c>
      <c r="L1149" s="131" t="s">
        <v>2570</v>
      </c>
      <c r="N1149" s="107"/>
      <c r="P1149" s="87" t="str">
        <f>IF(COUNTIF(L1149:O1149,"=*")&gt;1,"Multiple", IF(L1149="P","Surface",IF(M1149="P", "Underground",IF(N1149="P", "Placer", IF(O1149="P", "Solution","")))))</f>
        <v>Surface</v>
      </c>
      <c r="Q1149" s="95" t="s">
        <v>3181</v>
      </c>
      <c r="R1149" s="93" t="s">
        <v>2570</v>
      </c>
      <c r="S1149" s="33"/>
      <c r="T1149" s="12">
        <v>44.079764125099999</v>
      </c>
      <c r="U1149" s="13">
        <v>-105.413725579</v>
      </c>
      <c r="V1149" s="136">
        <v>47</v>
      </c>
      <c r="W1149" s="136">
        <v>71</v>
      </c>
      <c r="X1149" s="137">
        <v>5</v>
      </c>
      <c r="Y1149" s="138"/>
      <c r="Z1149" s="134" t="s">
        <v>30</v>
      </c>
      <c r="AA1149" s="87" t="s">
        <v>3206</v>
      </c>
      <c r="AB1149" s="134" t="s">
        <v>80</v>
      </c>
      <c r="AC1149" s="134"/>
      <c r="AD1149" s="124" t="s">
        <v>2701</v>
      </c>
      <c r="AE1149" s="125" t="s">
        <v>2702</v>
      </c>
      <c r="AF1149" s="6" t="s">
        <v>991</v>
      </c>
      <c r="AH1149" s="6" t="s">
        <v>806</v>
      </c>
      <c r="AI1149" s="6" t="s">
        <v>836</v>
      </c>
      <c r="AJ1149" s="107"/>
      <c r="AO1149" s="88" t="s">
        <v>2528</v>
      </c>
      <c r="AQ1149" s="136"/>
      <c r="AR1149" s="107" t="s">
        <v>2570</v>
      </c>
      <c r="AS1149" s="6" t="s">
        <v>2153</v>
      </c>
      <c r="AT1149" s="6" t="s">
        <v>2153</v>
      </c>
      <c r="AU1149" s="76" t="s">
        <v>807</v>
      </c>
      <c r="AV1149" s="76" t="s">
        <v>807</v>
      </c>
      <c r="BE1149" s="184"/>
      <c r="BG1149" s="107"/>
      <c r="BJ1149" s="107"/>
      <c r="BN1149" s="6" t="s">
        <v>2736</v>
      </c>
      <c r="BO1149" s="131"/>
      <c r="BU1149" s="76"/>
      <c r="BV1149" s="76"/>
      <c r="BW1149" s="76"/>
      <c r="BX1149" s="76"/>
      <c r="BY1149" s="76" t="s">
        <v>807</v>
      </c>
      <c r="BZ1149" s="76"/>
      <c r="CA1149" s="76" t="s">
        <v>830</v>
      </c>
      <c r="CB1149" s="107"/>
    </row>
    <row r="1150" spans="1:80" x14ac:dyDescent="0.25">
      <c r="A1150" s="96">
        <f t="shared" si="61"/>
        <v>1144</v>
      </c>
      <c r="B1150" s="134" t="s">
        <v>707</v>
      </c>
      <c r="D1150" s="134" t="s">
        <v>2697</v>
      </c>
      <c r="E1150" s="134" t="s">
        <v>2726</v>
      </c>
      <c r="F1150" s="1">
        <f t="shared" si="64"/>
        <v>750</v>
      </c>
      <c r="G1150" s="86">
        <v>42991</v>
      </c>
      <c r="H1150" s="87" t="s">
        <v>2698</v>
      </c>
      <c r="I1150" s="1" t="s">
        <v>1905</v>
      </c>
      <c r="J1150" s="134" t="s">
        <v>48</v>
      </c>
      <c r="K1150" s="134" t="s">
        <v>24</v>
      </c>
      <c r="L1150" s="87"/>
      <c r="M1150" s="131" t="s">
        <v>2570</v>
      </c>
      <c r="N1150" s="107"/>
      <c r="P1150" s="87" t="str">
        <f>IF(COUNTIF(L1150:O1150,"=*")&gt;1,"Multiple", IF(L1150="P","Surface",IF(M1150="P", "Underground",IF(N1150="P", "Placer", IF(O1150="P", "Solution","")))))</f>
        <v>Underground</v>
      </c>
      <c r="Q1150" s="95" t="s">
        <v>11</v>
      </c>
      <c r="R1150" s="93" t="s">
        <v>2570</v>
      </c>
      <c r="S1150" s="33"/>
      <c r="T1150" s="12">
        <v>41.596081219699997</v>
      </c>
      <c r="U1150" s="13">
        <v>-109.16464168</v>
      </c>
      <c r="V1150" s="144">
        <v>19</v>
      </c>
      <c r="W1150" s="144">
        <v>104</v>
      </c>
      <c r="X1150" s="137">
        <v>29</v>
      </c>
      <c r="Y1150" s="138"/>
      <c r="Z1150" s="134" t="s">
        <v>23</v>
      </c>
      <c r="AA1150" s="87" t="s">
        <v>3206</v>
      </c>
      <c r="AB1150" s="134" t="s">
        <v>22</v>
      </c>
      <c r="AC1150" s="134" t="s">
        <v>7</v>
      </c>
      <c r="AD1150" s="124" t="s">
        <v>2701</v>
      </c>
      <c r="AE1150" s="125" t="s">
        <v>2702</v>
      </c>
      <c r="AF1150" s="6" t="s">
        <v>2157</v>
      </c>
      <c r="AG1150" s="1" t="s">
        <v>807</v>
      </c>
      <c r="AH1150" s="6" t="s">
        <v>48</v>
      </c>
      <c r="AI1150" s="6" t="s">
        <v>846</v>
      </c>
      <c r="AJ1150" s="107"/>
      <c r="AO1150" s="88" t="s">
        <v>2528</v>
      </c>
      <c r="AQ1150" s="136"/>
      <c r="AR1150" s="107" t="s">
        <v>2570</v>
      </c>
      <c r="AS1150" s="6" t="s">
        <v>2156</v>
      </c>
      <c r="AT1150" s="6" t="s">
        <v>2156</v>
      </c>
      <c r="AU1150" s="76">
        <v>1957</v>
      </c>
      <c r="AV1150" s="76">
        <v>1994</v>
      </c>
      <c r="BA1150" s="76">
        <v>1994</v>
      </c>
      <c r="BE1150" s="184">
        <v>922448</v>
      </c>
      <c r="BF1150" s="97"/>
      <c r="BG1150" s="107"/>
      <c r="BJ1150" s="107"/>
      <c r="BM1150" s="1" t="s">
        <v>2705</v>
      </c>
      <c r="BO1150" s="131" t="s">
        <v>7</v>
      </c>
      <c r="BR1150" s="15" t="s">
        <v>2155</v>
      </c>
      <c r="BU1150" s="76"/>
      <c r="BV1150" s="76"/>
      <c r="BW1150" s="76"/>
      <c r="BX1150" s="76"/>
      <c r="BY1150" s="76"/>
      <c r="BZ1150" s="76"/>
      <c r="CA1150" s="76"/>
      <c r="CB1150" s="107"/>
    </row>
    <row r="1151" spans="1:80" x14ac:dyDescent="0.25">
      <c r="A1151" s="96">
        <f t="shared" si="61"/>
        <v>1145</v>
      </c>
      <c r="B1151" s="134" t="s">
        <v>708</v>
      </c>
      <c r="D1151" s="134" t="s">
        <v>2697</v>
      </c>
      <c r="E1151" s="134" t="s">
        <v>2726</v>
      </c>
      <c r="F1151" s="1">
        <f t="shared" si="64"/>
        <v>751</v>
      </c>
      <c r="G1151" s="86">
        <v>42991</v>
      </c>
      <c r="H1151" s="87" t="s">
        <v>2698</v>
      </c>
      <c r="I1151" s="134"/>
      <c r="J1151" s="134" t="s">
        <v>48</v>
      </c>
      <c r="K1151" s="134" t="s">
        <v>24</v>
      </c>
      <c r="L1151" s="87"/>
      <c r="M1151" s="131" t="s">
        <v>2570</v>
      </c>
      <c r="N1151" s="107"/>
      <c r="P1151" s="87" t="str">
        <f>IF(COUNTIF(L1151:O1151,"=*")&gt;1,"Multiple", IF(L1151="P","Surface",IF(M1151="P", "Underground",IF(N1151="P", "Placer", IF(O1151="P", "Solution","")))))</f>
        <v>Underground</v>
      </c>
      <c r="Q1151" s="95" t="s">
        <v>11</v>
      </c>
      <c r="R1151" s="93" t="s">
        <v>2570</v>
      </c>
      <c r="S1151" s="33"/>
      <c r="T1151" s="12">
        <v>41.610295171499999</v>
      </c>
      <c r="U1151" s="13">
        <v>-109.164449</v>
      </c>
      <c r="V1151" s="144">
        <v>19</v>
      </c>
      <c r="W1151" s="144">
        <v>104</v>
      </c>
      <c r="X1151" s="137">
        <v>20</v>
      </c>
      <c r="Y1151" s="138"/>
      <c r="Z1151" s="134" t="s">
        <v>23</v>
      </c>
      <c r="AA1151" s="87" t="s">
        <v>3206</v>
      </c>
      <c r="AB1151" s="134" t="s">
        <v>7</v>
      </c>
      <c r="AC1151" s="134" t="s">
        <v>7</v>
      </c>
      <c r="AD1151" s="124" t="s">
        <v>2701</v>
      </c>
      <c r="AE1151" s="125" t="s">
        <v>2702</v>
      </c>
      <c r="AF1151" s="6" t="s">
        <v>2157</v>
      </c>
      <c r="AH1151" s="6" t="s">
        <v>48</v>
      </c>
      <c r="AI1151" s="6" t="s">
        <v>846</v>
      </c>
      <c r="AJ1151" s="107"/>
      <c r="AO1151" s="88" t="s">
        <v>2528</v>
      </c>
      <c r="AQ1151" s="136"/>
      <c r="AR1151" s="107" t="s">
        <v>2570</v>
      </c>
      <c r="AS1151" s="6" t="s">
        <v>2156</v>
      </c>
      <c r="AT1151" s="6" t="s">
        <v>2156</v>
      </c>
      <c r="AU1151" s="76">
        <v>1944</v>
      </c>
      <c r="AV1151" s="76">
        <v>1960</v>
      </c>
      <c r="BA1151" s="76">
        <v>1960</v>
      </c>
      <c r="BE1151" s="184">
        <v>75856</v>
      </c>
      <c r="BF1151" s="97"/>
      <c r="BG1151" s="107"/>
      <c r="BJ1151" s="107"/>
      <c r="BM1151" s="1" t="s">
        <v>2705</v>
      </c>
      <c r="BO1151" s="131" t="s">
        <v>7</v>
      </c>
      <c r="BU1151" s="76"/>
      <c r="BV1151" s="76"/>
      <c r="BW1151" s="76"/>
      <c r="BX1151" s="76"/>
      <c r="BY1151" s="76"/>
      <c r="BZ1151" s="76"/>
      <c r="CA1151" s="76"/>
      <c r="CB1151" s="107"/>
    </row>
    <row r="1152" spans="1:80" x14ac:dyDescent="0.25">
      <c r="A1152" s="96">
        <f t="shared" si="61"/>
        <v>1146</v>
      </c>
      <c r="B1152" s="134" t="s">
        <v>709</v>
      </c>
      <c r="D1152" s="134" t="s">
        <v>61</v>
      </c>
      <c r="E1152" s="134" t="s">
        <v>2726</v>
      </c>
      <c r="F1152" s="1">
        <f t="shared" si="64"/>
        <v>752</v>
      </c>
      <c r="G1152" s="86">
        <v>42991</v>
      </c>
      <c r="H1152" s="87" t="s">
        <v>2698</v>
      </c>
      <c r="I1152" s="134"/>
      <c r="J1152" s="134" t="s">
        <v>686</v>
      </c>
      <c r="K1152" s="134" t="s">
        <v>522</v>
      </c>
      <c r="L1152" s="131" t="s">
        <v>2570</v>
      </c>
      <c r="N1152" s="107"/>
      <c r="P1152" s="87" t="str">
        <f>IF(COUNTIF(L1152:O1152,"=*")&gt;1,"Multiple", IF(L1152="P","Surface",IF(M1152="P", "Underground",IF(N1152="P", "Placer", IF(O1152="P", "Solution","")))))</f>
        <v>Surface</v>
      </c>
      <c r="Q1152" s="95" t="s">
        <v>2765</v>
      </c>
      <c r="R1152" s="93" t="s">
        <v>2570</v>
      </c>
      <c r="S1152" s="33"/>
      <c r="T1152" s="12">
        <v>41.594754627100002</v>
      </c>
      <c r="U1152" s="13">
        <v>-108.69046641600001</v>
      </c>
      <c r="V1152" s="144">
        <v>19</v>
      </c>
      <c r="W1152" s="144">
        <v>100</v>
      </c>
      <c r="X1152" s="137">
        <v>28</v>
      </c>
      <c r="Y1152" s="138"/>
      <c r="Z1152" s="134" t="s">
        <v>23</v>
      </c>
      <c r="AA1152" s="87" t="s">
        <v>3206</v>
      </c>
      <c r="AB1152" s="134" t="s">
        <v>80</v>
      </c>
      <c r="AC1152" s="134" t="s">
        <v>7</v>
      </c>
      <c r="AD1152" s="124" t="s">
        <v>2701</v>
      </c>
      <c r="AE1152" s="125" t="s">
        <v>2702</v>
      </c>
      <c r="AG1152" s="1" t="s">
        <v>807</v>
      </c>
      <c r="AH1152" s="6" t="s">
        <v>899</v>
      </c>
      <c r="AI1152" s="6" t="s">
        <v>836</v>
      </c>
      <c r="AJ1152" s="107"/>
      <c r="AO1152" s="88" t="s">
        <v>2528</v>
      </c>
      <c r="AQ1152" s="136"/>
      <c r="AR1152" s="107" t="s">
        <v>2856</v>
      </c>
      <c r="AU1152" s="76">
        <v>1980</v>
      </c>
      <c r="AV1152" s="76">
        <v>1980</v>
      </c>
      <c r="BA1152" s="76">
        <v>1980</v>
      </c>
      <c r="BE1152" s="197">
        <v>502470</v>
      </c>
      <c r="BF1152" s="97"/>
      <c r="BG1152" s="107"/>
      <c r="BJ1152" s="107"/>
      <c r="BM1152" s="1" t="s">
        <v>2705</v>
      </c>
      <c r="BO1152" s="131" t="s">
        <v>7</v>
      </c>
      <c r="BU1152" s="76"/>
      <c r="BV1152" s="76"/>
      <c r="BW1152" s="76"/>
      <c r="BX1152" s="76"/>
      <c r="BY1152" s="76"/>
      <c r="BZ1152" s="76"/>
      <c r="CA1152" s="76"/>
      <c r="CB1152" s="107"/>
    </row>
    <row r="1153" spans="1:80" x14ac:dyDescent="0.25">
      <c r="A1153" s="96">
        <f t="shared" si="61"/>
        <v>1147</v>
      </c>
      <c r="B1153" s="134" t="s">
        <v>2158</v>
      </c>
      <c r="D1153" s="134" t="s">
        <v>2697</v>
      </c>
      <c r="E1153" s="134" t="s">
        <v>2726</v>
      </c>
      <c r="F1153" s="1">
        <f t="shared" si="64"/>
        <v>753</v>
      </c>
      <c r="G1153" s="86">
        <v>42991</v>
      </c>
      <c r="H1153" s="87" t="s">
        <v>2698</v>
      </c>
      <c r="I1153" s="134"/>
      <c r="J1153" s="134" t="s">
        <v>15</v>
      </c>
      <c r="K1153" s="134" t="s">
        <v>16</v>
      </c>
      <c r="L1153" s="131" t="s">
        <v>2570</v>
      </c>
      <c r="N1153" s="107"/>
      <c r="P1153" s="87" t="str">
        <f>IF(COUNTIF(L1153:O1153,"=*")&gt;1,"Multiple", IF(L1153="P","Surface",IF(M1153="P", "Underground",IF(N1153="P", "Placer", IF(O1153="P", "Solution","")))))</f>
        <v>Surface</v>
      </c>
      <c r="Q1153" s="95" t="s">
        <v>3181</v>
      </c>
      <c r="R1153" s="93" t="s">
        <v>2570</v>
      </c>
      <c r="S1153" s="33"/>
      <c r="T1153" s="12">
        <v>44.989041577800002</v>
      </c>
      <c r="U1153" s="13">
        <v>-106.976353405</v>
      </c>
      <c r="V1153" s="136">
        <v>58</v>
      </c>
      <c r="W1153" s="136">
        <v>84</v>
      </c>
      <c r="X1153" s="137">
        <v>22</v>
      </c>
      <c r="Y1153" s="138"/>
      <c r="Z1153" s="134" t="s">
        <v>15</v>
      </c>
      <c r="AA1153" s="87" t="s">
        <v>3206</v>
      </c>
      <c r="AB1153" s="134" t="s">
        <v>80</v>
      </c>
      <c r="AC1153" s="134"/>
      <c r="AD1153" s="124" t="s">
        <v>2701</v>
      </c>
      <c r="AE1153" s="125" t="s">
        <v>2702</v>
      </c>
      <c r="AF1153" s="6" t="s">
        <v>1919</v>
      </c>
      <c r="AG1153" s="1">
        <v>20</v>
      </c>
      <c r="AH1153" s="6" t="s">
        <v>806</v>
      </c>
      <c r="AI1153" s="6" t="s">
        <v>836</v>
      </c>
      <c r="AJ1153" s="107"/>
      <c r="AO1153" s="88" t="s">
        <v>2528</v>
      </c>
      <c r="AQ1153" s="136"/>
      <c r="AR1153" s="107" t="s">
        <v>2570</v>
      </c>
      <c r="AS1153" s="6" t="s">
        <v>2159</v>
      </c>
      <c r="AT1153" s="6" t="s">
        <v>2159</v>
      </c>
      <c r="AU1153" s="76">
        <v>1982</v>
      </c>
      <c r="AV1153" s="76">
        <v>1993</v>
      </c>
      <c r="BA1153" s="76">
        <v>1993</v>
      </c>
      <c r="BE1153" s="184">
        <v>2308</v>
      </c>
      <c r="BF1153" s="97"/>
      <c r="BG1153" s="107"/>
      <c r="BJ1153" s="107"/>
      <c r="BM1153" s="1" t="s">
        <v>2705</v>
      </c>
      <c r="BN1153" s="6" t="s">
        <v>2724</v>
      </c>
      <c r="BO1153" s="131"/>
      <c r="BU1153" s="76"/>
      <c r="BV1153" s="76"/>
      <c r="BW1153" s="76"/>
      <c r="BX1153" s="76"/>
      <c r="BY1153" s="76"/>
      <c r="BZ1153" s="76"/>
      <c r="CA1153" s="76" t="s">
        <v>830</v>
      </c>
      <c r="CB1153" s="107"/>
    </row>
    <row r="1154" spans="1:80" x14ac:dyDescent="0.25">
      <c r="A1154" s="96">
        <f t="shared" si="61"/>
        <v>1148</v>
      </c>
      <c r="B1154" s="134" t="s">
        <v>710</v>
      </c>
      <c r="D1154" s="134" t="s">
        <v>2697</v>
      </c>
      <c r="E1154" s="134" t="s">
        <v>2726</v>
      </c>
      <c r="F1154" s="1">
        <f t="shared" si="64"/>
        <v>754</v>
      </c>
      <c r="G1154" s="86">
        <v>42991</v>
      </c>
      <c r="H1154" s="87" t="s">
        <v>2698</v>
      </c>
      <c r="I1154" s="134" t="s">
        <v>807</v>
      </c>
      <c r="J1154" s="134" t="s">
        <v>15</v>
      </c>
      <c r="K1154" s="134" t="s">
        <v>16</v>
      </c>
      <c r="L1154" s="87"/>
      <c r="M1154" s="131" t="s">
        <v>2570</v>
      </c>
      <c r="N1154" s="107"/>
      <c r="P1154" s="87" t="str">
        <f>IF(COUNTIF(L1154:O1154,"=*")&gt;1,"Multiple", IF(L1154="P","Surface",IF(M1154="P", "Underground",IF(N1154="P", "Placer", IF(O1154="P", "Solution","")))))</f>
        <v>Underground</v>
      </c>
      <c r="Q1154" s="95" t="s">
        <v>2770</v>
      </c>
      <c r="R1154" s="93" t="s">
        <v>2570</v>
      </c>
      <c r="S1154" s="33"/>
      <c r="T1154" s="12">
        <v>44.742046609799999</v>
      </c>
      <c r="U1154" s="13">
        <v>-106.193087181</v>
      </c>
      <c r="V1154" s="144">
        <v>55</v>
      </c>
      <c r="W1154" s="144">
        <v>78</v>
      </c>
      <c r="X1154" s="137">
        <v>13</v>
      </c>
      <c r="Y1154" s="138"/>
      <c r="Z1154" s="134" t="s">
        <v>15</v>
      </c>
      <c r="AA1154" s="87" t="s">
        <v>3206</v>
      </c>
      <c r="AB1154" s="134" t="s">
        <v>5</v>
      </c>
      <c r="AC1154" s="134" t="s">
        <v>7</v>
      </c>
      <c r="AD1154" s="124" t="s">
        <v>2701</v>
      </c>
      <c r="AE1154" s="125" t="s">
        <v>2702</v>
      </c>
      <c r="AF1154" s="6" t="s">
        <v>145</v>
      </c>
      <c r="AG1154" s="1">
        <v>9</v>
      </c>
      <c r="AH1154" s="6" t="s">
        <v>805</v>
      </c>
      <c r="AI1154" s="6" t="s">
        <v>835</v>
      </c>
      <c r="AJ1154" s="107"/>
      <c r="AO1154" s="88" t="s">
        <v>2528</v>
      </c>
      <c r="AQ1154" s="136"/>
      <c r="AR1154" s="107" t="s">
        <v>2570</v>
      </c>
      <c r="AS1154" s="6" t="s">
        <v>2160</v>
      </c>
      <c r="AT1154" s="6" t="s">
        <v>2160</v>
      </c>
      <c r="BG1154" s="107"/>
      <c r="BJ1154" s="107"/>
      <c r="BO1154" s="131" t="s">
        <v>7</v>
      </c>
      <c r="BU1154" s="76"/>
      <c r="BV1154" s="76"/>
      <c r="BW1154" s="76"/>
      <c r="BX1154" s="76"/>
      <c r="BY1154" s="76"/>
      <c r="BZ1154" s="76"/>
      <c r="CA1154" s="76"/>
      <c r="CB1154" s="107"/>
    </row>
    <row r="1155" spans="1:80" s="2" customFormat="1" x14ac:dyDescent="0.25">
      <c r="A1155" s="96">
        <f t="shared" si="61"/>
        <v>1149</v>
      </c>
      <c r="B1155" s="135" t="s">
        <v>710</v>
      </c>
      <c r="C1155" s="77" t="s">
        <v>2161</v>
      </c>
      <c r="D1155" s="92" t="s">
        <v>2575</v>
      </c>
      <c r="E1155" s="135"/>
      <c r="F1155" s="2">
        <v>754</v>
      </c>
      <c r="G1155" s="89">
        <v>42991</v>
      </c>
      <c r="H1155" s="79" t="s">
        <v>2698</v>
      </c>
      <c r="I1155" s="135" t="s">
        <v>807</v>
      </c>
      <c r="J1155" s="135" t="s">
        <v>15</v>
      </c>
      <c r="K1155" s="135" t="s">
        <v>16</v>
      </c>
      <c r="L1155" s="79"/>
      <c r="M1155" s="139"/>
      <c r="N1155" s="78"/>
      <c r="P1155" s="79" t="str">
        <f>IF(COUNTIF(L1155:O1155,"=*")&gt;1,"Multiple", IF(L1155="P","Surface",IF(M1155="P", "Underground",IF(N1155="P", "Placer", IF(O1155="P", "Solution","")))))</f>
        <v/>
      </c>
      <c r="Q1155" s="95" t="s">
        <v>2486</v>
      </c>
      <c r="R1155" s="90" t="s">
        <v>2570</v>
      </c>
      <c r="S1155" s="34"/>
      <c r="T1155" s="26">
        <v>44.742046609799999</v>
      </c>
      <c r="U1155" s="27">
        <v>-106.193087181</v>
      </c>
      <c r="V1155" s="145">
        <v>55</v>
      </c>
      <c r="W1155" s="145">
        <v>78</v>
      </c>
      <c r="X1155" s="142">
        <v>13</v>
      </c>
      <c r="Y1155" s="143"/>
      <c r="Z1155" s="135" t="s">
        <v>15</v>
      </c>
      <c r="AA1155" s="87" t="s">
        <v>3206</v>
      </c>
      <c r="AB1155" s="135" t="s">
        <v>5</v>
      </c>
      <c r="AC1155" s="135" t="s">
        <v>7</v>
      </c>
      <c r="AD1155" s="124" t="s">
        <v>2701</v>
      </c>
      <c r="AE1155" s="125" t="s">
        <v>2702</v>
      </c>
      <c r="AF1155" s="7" t="s">
        <v>145</v>
      </c>
      <c r="AG1155" s="2">
        <v>9</v>
      </c>
      <c r="AH1155" s="6" t="s">
        <v>805</v>
      </c>
      <c r="AI1155" s="6" t="s">
        <v>835</v>
      </c>
      <c r="AJ1155" s="78"/>
      <c r="AO1155" s="91" t="s">
        <v>2528</v>
      </c>
      <c r="AQ1155" s="141"/>
      <c r="AR1155" s="107" t="s">
        <v>2570</v>
      </c>
      <c r="AS1155" s="7" t="s">
        <v>2160</v>
      </c>
      <c r="AT1155" s="7" t="s">
        <v>2160</v>
      </c>
      <c r="AU1155" s="77"/>
      <c r="AV1155" s="77"/>
      <c r="AW1155" s="77"/>
      <c r="AX1155" s="77"/>
      <c r="AY1155" s="77"/>
      <c r="AZ1155" s="77"/>
      <c r="BA1155" s="77"/>
      <c r="BE1155" s="16"/>
      <c r="BG1155" s="78"/>
      <c r="BJ1155" s="78"/>
      <c r="BN1155" s="7"/>
      <c r="BO1155" s="139" t="s">
        <v>7</v>
      </c>
      <c r="BU1155" s="77">
        <v>7967</v>
      </c>
      <c r="BV1155" s="77">
        <v>5.51</v>
      </c>
      <c r="BW1155" s="77">
        <v>30.88</v>
      </c>
      <c r="BX1155" s="77">
        <v>0.85</v>
      </c>
      <c r="BY1155" s="77">
        <v>33.93</v>
      </c>
      <c r="BZ1155" s="77">
        <v>29.68</v>
      </c>
      <c r="CA1155" s="77" t="s">
        <v>830</v>
      </c>
      <c r="CB1155" s="78"/>
    </row>
    <row r="1156" spans="1:80" s="2" customFormat="1" x14ac:dyDescent="0.25">
      <c r="A1156" s="96">
        <f t="shared" si="61"/>
        <v>1150</v>
      </c>
      <c r="B1156" s="135" t="s">
        <v>710</v>
      </c>
      <c r="C1156" s="77" t="s">
        <v>2162</v>
      </c>
      <c r="D1156" s="92" t="s">
        <v>2575</v>
      </c>
      <c r="E1156" s="135"/>
      <c r="F1156" s="1">
        <v>754</v>
      </c>
      <c r="G1156" s="86">
        <v>42991</v>
      </c>
      <c r="H1156" s="87" t="s">
        <v>2698</v>
      </c>
      <c r="I1156" s="135"/>
      <c r="J1156" s="135" t="s">
        <v>15</v>
      </c>
      <c r="K1156" s="135" t="s">
        <v>16</v>
      </c>
      <c r="L1156" s="77"/>
      <c r="M1156" s="131"/>
      <c r="P1156" s="87" t="str">
        <f>IF(COUNTIF(L1156:O1156,"=*")&gt;1,"Multiple", IF(L1156="P","Surface",IF(M1156="P", "Underground",IF(N1156="P", "Placer", IF(O1156="P", "Solution","")))))</f>
        <v/>
      </c>
      <c r="Q1156" s="95" t="s">
        <v>2486</v>
      </c>
      <c r="R1156" s="93" t="s">
        <v>2570</v>
      </c>
      <c r="S1156" s="33"/>
      <c r="T1156" s="12">
        <v>44.742046609799999</v>
      </c>
      <c r="U1156" s="13">
        <v>-106.193087181</v>
      </c>
      <c r="V1156" s="145">
        <v>55</v>
      </c>
      <c r="W1156" s="145">
        <v>78</v>
      </c>
      <c r="X1156" s="142">
        <v>13</v>
      </c>
      <c r="Y1156" s="143"/>
      <c r="Z1156" s="135" t="s">
        <v>15</v>
      </c>
      <c r="AA1156" s="87" t="s">
        <v>3206</v>
      </c>
      <c r="AB1156" s="135" t="s">
        <v>5</v>
      </c>
      <c r="AC1156" s="135" t="s">
        <v>7</v>
      </c>
      <c r="AD1156" s="124" t="s">
        <v>2701</v>
      </c>
      <c r="AE1156" s="125" t="s">
        <v>2702</v>
      </c>
      <c r="AF1156" s="7" t="s">
        <v>145</v>
      </c>
      <c r="AG1156" s="2">
        <v>9</v>
      </c>
      <c r="AH1156" s="6" t="s">
        <v>805</v>
      </c>
      <c r="AI1156" s="6" t="s">
        <v>835</v>
      </c>
      <c r="AO1156" s="88" t="s">
        <v>2528</v>
      </c>
      <c r="AQ1156" s="141"/>
      <c r="AR1156" s="107" t="s">
        <v>2570</v>
      </c>
      <c r="AS1156" s="7"/>
      <c r="AT1156" s="7"/>
      <c r="AU1156" s="77"/>
      <c r="AV1156" s="77"/>
      <c r="AW1156" s="77"/>
      <c r="AX1156" s="77"/>
      <c r="AY1156" s="77"/>
      <c r="AZ1156" s="77"/>
      <c r="BA1156" s="77"/>
      <c r="BE1156" s="16"/>
      <c r="BN1156" s="7"/>
      <c r="BO1156" s="139" t="s">
        <v>7</v>
      </c>
      <c r="BU1156" s="77">
        <v>9207</v>
      </c>
      <c r="BV1156" s="77">
        <v>6.37</v>
      </c>
      <c r="BW1156" s="77">
        <v>18.3</v>
      </c>
      <c r="BX1156" s="77">
        <v>1.1499999999999999</v>
      </c>
      <c r="BY1156" s="77">
        <v>34.64</v>
      </c>
      <c r="BZ1156" s="77">
        <v>40.69</v>
      </c>
      <c r="CA1156" s="77" t="s">
        <v>830</v>
      </c>
    </row>
    <row r="1157" spans="1:80" x14ac:dyDescent="0.25">
      <c r="A1157" s="96">
        <f t="shared" si="61"/>
        <v>1151</v>
      </c>
      <c r="B1157" s="134" t="s">
        <v>711</v>
      </c>
      <c r="D1157" s="134" t="s">
        <v>2697</v>
      </c>
      <c r="E1157" s="134" t="s">
        <v>2726</v>
      </c>
      <c r="F1157" s="1">
        <f>F1156+1</f>
        <v>755</v>
      </c>
      <c r="G1157" s="86">
        <v>42991</v>
      </c>
      <c r="H1157" s="87" t="s">
        <v>2698</v>
      </c>
      <c r="I1157" s="134"/>
      <c r="J1157" s="134" t="s">
        <v>26</v>
      </c>
      <c r="K1157" s="134" t="s">
        <v>27</v>
      </c>
      <c r="L1157" s="87"/>
      <c r="M1157" s="131" t="s">
        <v>2570</v>
      </c>
      <c r="N1157" s="107"/>
      <c r="P1157" s="87" t="str">
        <f>IF(COUNTIF(L1157:O1157,"=*")&gt;1,"Multiple", IF(L1157="P","Surface",IF(M1157="P", "Underground",IF(N1157="P", "Placer", IF(O1157="P", "Solution","")))))</f>
        <v>Underground</v>
      </c>
      <c r="Q1157" s="95" t="s">
        <v>11</v>
      </c>
      <c r="R1157" s="93" t="s">
        <v>2570</v>
      </c>
      <c r="S1157" s="33"/>
      <c r="T1157" s="12">
        <v>41.920399459099997</v>
      </c>
      <c r="U1157" s="13">
        <v>-106.47158617700001</v>
      </c>
      <c r="V1157" s="144">
        <v>23</v>
      </c>
      <c r="W1157" s="144">
        <v>81</v>
      </c>
      <c r="X1157" s="137">
        <v>36</v>
      </c>
      <c r="Y1157" s="138"/>
      <c r="Z1157" s="134" t="s">
        <v>8</v>
      </c>
      <c r="AA1157" s="87" t="s">
        <v>3205</v>
      </c>
      <c r="AB1157" s="134" t="s">
        <v>22</v>
      </c>
      <c r="AC1157" s="134" t="s">
        <v>7</v>
      </c>
      <c r="AD1157" s="124" t="s">
        <v>2701</v>
      </c>
      <c r="AE1157" s="125" t="s">
        <v>2702</v>
      </c>
      <c r="AG1157" s="1">
        <v>14</v>
      </c>
      <c r="AH1157" s="6" t="s">
        <v>26</v>
      </c>
      <c r="AI1157" s="6" t="s">
        <v>1515</v>
      </c>
      <c r="AJ1157" s="107"/>
      <c r="AO1157" s="88" t="s">
        <v>2528</v>
      </c>
      <c r="AQ1157" s="136"/>
      <c r="AR1157" s="107" t="s">
        <v>2570</v>
      </c>
      <c r="AS1157" s="6" t="s">
        <v>2163</v>
      </c>
      <c r="AT1157" s="6" t="s">
        <v>2163</v>
      </c>
      <c r="AU1157" s="76">
        <v>1948</v>
      </c>
      <c r="AV1157" s="76">
        <v>1948</v>
      </c>
      <c r="BA1157" s="76">
        <v>1948</v>
      </c>
      <c r="BE1157" s="197"/>
      <c r="BG1157" s="107"/>
      <c r="BJ1157" s="107"/>
      <c r="BN1157" s="6" t="s">
        <v>1845</v>
      </c>
      <c r="BO1157" s="131" t="s">
        <v>712</v>
      </c>
      <c r="BU1157" s="76"/>
      <c r="BV1157" s="76"/>
      <c r="BW1157" s="76"/>
      <c r="BX1157" s="76"/>
      <c r="BY1157" s="76"/>
      <c r="BZ1157" s="76"/>
      <c r="CA1157" s="76"/>
      <c r="CB1157" s="107"/>
    </row>
    <row r="1158" spans="1:80" s="2" customFormat="1" x14ac:dyDescent="0.25">
      <c r="A1158" s="96">
        <f t="shared" si="61"/>
        <v>1152</v>
      </c>
      <c r="B1158" s="135" t="s">
        <v>711</v>
      </c>
      <c r="C1158" s="77" t="s">
        <v>2460</v>
      </c>
      <c r="D1158" s="92" t="s">
        <v>2575</v>
      </c>
      <c r="E1158" s="135"/>
      <c r="F1158" s="2">
        <v>755</v>
      </c>
      <c r="G1158" s="89">
        <v>42991</v>
      </c>
      <c r="H1158" s="79" t="s">
        <v>2698</v>
      </c>
      <c r="I1158" s="135"/>
      <c r="J1158" s="135" t="s">
        <v>26</v>
      </c>
      <c r="K1158" s="135" t="s">
        <v>27</v>
      </c>
      <c r="L1158" s="79"/>
      <c r="M1158" s="139"/>
      <c r="N1158" s="78"/>
      <c r="P1158" s="79" t="str">
        <f>IF(COUNTIF(L1158:O1158,"=*")&gt;1,"Multiple", IF(L1158="P","Surface",IF(M1158="P", "Underground",IF(N1158="P", "Placer", IF(O1158="P", "Solution","")))))</f>
        <v/>
      </c>
      <c r="Q1158" s="95" t="s">
        <v>2486</v>
      </c>
      <c r="R1158" s="90" t="s">
        <v>2570</v>
      </c>
      <c r="S1158" s="34"/>
      <c r="T1158" s="26">
        <v>41.920399459099997</v>
      </c>
      <c r="U1158" s="27">
        <v>-106.47158617700001</v>
      </c>
      <c r="V1158" s="145">
        <v>23</v>
      </c>
      <c r="W1158" s="145">
        <v>81</v>
      </c>
      <c r="X1158" s="142">
        <v>36</v>
      </c>
      <c r="Y1158" s="143"/>
      <c r="Z1158" s="135" t="s">
        <v>8</v>
      </c>
      <c r="AA1158" s="87" t="s">
        <v>3205</v>
      </c>
      <c r="AB1158" s="135" t="s">
        <v>22</v>
      </c>
      <c r="AC1158" s="135" t="s">
        <v>7</v>
      </c>
      <c r="AD1158" s="124" t="s">
        <v>2701</v>
      </c>
      <c r="AE1158" s="125" t="s">
        <v>2702</v>
      </c>
      <c r="AF1158" s="7"/>
      <c r="AG1158" s="2">
        <v>14</v>
      </c>
      <c r="AH1158" s="6" t="s">
        <v>26</v>
      </c>
      <c r="AI1158" s="6" t="s">
        <v>1515</v>
      </c>
      <c r="AJ1158" s="78"/>
      <c r="AO1158" s="91" t="s">
        <v>2528</v>
      </c>
      <c r="AQ1158" s="141"/>
      <c r="AR1158" s="107" t="s">
        <v>2570</v>
      </c>
      <c r="AS1158" s="7" t="s">
        <v>2163</v>
      </c>
      <c r="AT1158" s="7" t="s">
        <v>2163</v>
      </c>
      <c r="AU1158" s="77">
        <v>1948</v>
      </c>
      <c r="AV1158" s="77">
        <v>1948</v>
      </c>
      <c r="AW1158" s="77"/>
      <c r="AX1158" s="77"/>
      <c r="AY1158" s="77"/>
      <c r="AZ1158" s="77"/>
      <c r="BA1158" s="77">
        <v>1948</v>
      </c>
      <c r="BE1158" s="199"/>
      <c r="BG1158" s="78"/>
      <c r="BJ1158" s="78"/>
      <c r="BN1158" s="7" t="s">
        <v>1845</v>
      </c>
      <c r="BO1158" s="139" t="s">
        <v>712</v>
      </c>
      <c r="BU1158" s="77">
        <v>10420</v>
      </c>
      <c r="BV1158" s="77">
        <v>4.5</v>
      </c>
      <c r="BW1158" s="77">
        <v>17</v>
      </c>
      <c r="BX1158" s="77">
        <v>0.45</v>
      </c>
      <c r="BY1158" s="77">
        <v>34.799999999999997</v>
      </c>
      <c r="BZ1158" s="77">
        <v>43.7</v>
      </c>
      <c r="CA1158" s="77"/>
      <c r="CB1158" s="78"/>
    </row>
    <row r="1159" spans="1:80" x14ac:dyDescent="0.25">
      <c r="A1159" s="96">
        <f t="shared" si="61"/>
        <v>1153</v>
      </c>
      <c r="B1159" s="14" t="s">
        <v>2458</v>
      </c>
      <c r="C1159" s="207"/>
      <c r="D1159" s="134" t="s">
        <v>2697</v>
      </c>
      <c r="E1159" s="134" t="s">
        <v>2726</v>
      </c>
      <c r="F1159" s="1">
        <f>F1157+1</f>
        <v>756</v>
      </c>
      <c r="G1159" s="86">
        <v>42991</v>
      </c>
      <c r="H1159" s="87" t="s">
        <v>2698</v>
      </c>
      <c r="I1159" s="12"/>
      <c r="J1159" s="134" t="s">
        <v>48</v>
      </c>
      <c r="K1159" s="134" t="s">
        <v>24</v>
      </c>
      <c r="L1159" s="87"/>
      <c r="M1159" s="131" t="s">
        <v>2570</v>
      </c>
      <c r="N1159" s="107"/>
      <c r="P1159" s="87" t="str">
        <f>IF(COUNTIF(L1159:O1159,"=*")&gt;1,"Multiple", IF(L1159="P","Surface",IF(M1159="P", "Underground",IF(N1159="P", "Placer", IF(O1159="P", "Solution","")))))</f>
        <v>Underground</v>
      </c>
      <c r="Q1159" s="95" t="s">
        <v>11</v>
      </c>
      <c r="R1159" s="93" t="s">
        <v>2570</v>
      </c>
      <c r="S1159" s="33"/>
      <c r="T1159" s="12">
        <v>41.538574203499998</v>
      </c>
      <c r="U1159" s="13">
        <v>-109.24126282100001</v>
      </c>
      <c r="V1159" s="144">
        <v>18</v>
      </c>
      <c r="W1159" s="144">
        <v>105</v>
      </c>
      <c r="X1159" s="137">
        <v>15</v>
      </c>
      <c r="Y1159" s="138"/>
      <c r="Z1159" s="134" t="s">
        <v>23</v>
      </c>
      <c r="AA1159" s="87" t="s">
        <v>3205</v>
      </c>
      <c r="AB1159" s="134" t="s">
        <v>22</v>
      </c>
      <c r="AC1159" s="134" t="s">
        <v>7</v>
      </c>
      <c r="AD1159" s="124" t="s">
        <v>2701</v>
      </c>
      <c r="AE1159" s="125" t="s">
        <v>2702</v>
      </c>
      <c r="AF1159" s="187" t="s">
        <v>2166</v>
      </c>
      <c r="AG1159" s="203">
        <v>6</v>
      </c>
      <c r="AH1159" s="6" t="s">
        <v>48</v>
      </c>
      <c r="AI1159" s="6" t="s">
        <v>846</v>
      </c>
      <c r="AJ1159" s="107"/>
      <c r="AM1159" s="203"/>
      <c r="AN1159" s="203"/>
      <c r="AO1159" s="88" t="s">
        <v>2528</v>
      </c>
      <c r="AP1159" s="203"/>
      <c r="AQ1159" s="136"/>
      <c r="AR1159" s="107" t="s">
        <v>2570</v>
      </c>
      <c r="AS1159" s="6" t="s">
        <v>965</v>
      </c>
      <c r="AT1159" s="6" t="s">
        <v>965</v>
      </c>
      <c r="AU1159" s="76">
        <v>1888</v>
      </c>
      <c r="AV1159" s="76">
        <v>1952</v>
      </c>
      <c r="BA1159" s="76">
        <v>1952</v>
      </c>
      <c r="BE1159" s="11">
        <v>6675344</v>
      </c>
      <c r="BF1159" s="97"/>
      <c r="BG1159" s="107"/>
      <c r="BJ1159" s="107"/>
      <c r="BM1159" s="1" t="s">
        <v>2705</v>
      </c>
      <c r="BN1159" s="6" t="s">
        <v>2165</v>
      </c>
      <c r="BO1159" s="131" t="s">
        <v>2880</v>
      </c>
      <c r="BR1159" s="15" t="s">
        <v>2164</v>
      </c>
      <c r="BS1159" s="201"/>
      <c r="BU1159" s="207"/>
      <c r="BV1159" s="207"/>
      <c r="BW1159" s="207"/>
      <c r="BX1159" s="207"/>
      <c r="BY1159" s="207"/>
      <c r="BZ1159" s="207"/>
      <c r="CA1159" s="76"/>
      <c r="CB1159" s="107"/>
    </row>
    <row r="1160" spans="1:80" s="2" customFormat="1" x14ac:dyDescent="0.25">
      <c r="A1160" s="96">
        <f t="shared" si="61"/>
        <v>1154</v>
      </c>
      <c r="B1160" s="28" t="s">
        <v>2458</v>
      </c>
      <c r="C1160" s="212" t="s">
        <v>2460</v>
      </c>
      <c r="D1160" s="92" t="s">
        <v>2575</v>
      </c>
      <c r="E1160" s="134"/>
      <c r="F1160" s="1">
        <v>756</v>
      </c>
      <c r="G1160" s="86">
        <v>42991</v>
      </c>
      <c r="H1160" s="87" t="s">
        <v>2698</v>
      </c>
      <c r="I1160" s="26"/>
      <c r="J1160" s="135" t="s">
        <v>48</v>
      </c>
      <c r="K1160" s="135" t="s">
        <v>24</v>
      </c>
      <c r="L1160" s="77"/>
      <c r="M1160" s="131"/>
      <c r="P1160" s="87" t="str">
        <f>IF(COUNTIF(L1160:O1160,"=*")&gt;1,"Multiple", IF(L1160="P","Surface",IF(M1160="P", "Underground",IF(N1160="P", "Placer", IF(O1160="P", "Solution","")))))</f>
        <v/>
      </c>
      <c r="Q1160" s="95" t="s">
        <v>2486</v>
      </c>
      <c r="R1160" s="93" t="s">
        <v>2570</v>
      </c>
      <c r="S1160" s="34"/>
      <c r="T1160" s="26">
        <v>41.538574203499998</v>
      </c>
      <c r="U1160" s="27">
        <v>-109.24126282100001</v>
      </c>
      <c r="V1160" s="145">
        <v>19</v>
      </c>
      <c r="W1160" s="145">
        <v>105</v>
      </c>
      <c r="X1160" s="142">
        <v>26</v>
      </c>
      <c r="Y1160" s="143"/>
      <c r="Z1160" s="135" t="s">
        <v>23</v>
      </c>
      <c r="AA1160" s="87" t="s">
        <v>3205</v>
      </c>
      <c r="AB1160" s="135" t="s">
        <v>22</v>
      </c>
      <c r="AC1160" s="135" t="s">
        <v>7</v>
      </c>
      <c r="AD1160" s="124" t="s">
        <v>2701</v>
      </c>
      <c r="AE1160" s="125" t="s">
        <v>2702</v>
      </c>
      <c r="AF1160" s="190" t="s">
        <v>2166</v>
      </c>
      <c r="AG1160" s="205"/>
      <c r="AH1160" s="6" t="s">
        <v>48</v>
      </c>
      <c r="AI1160" s="6" t="s">
        <v>846</v>
      </c>
      <c r="AM1160" s="205"/>
      <c r="AN1160" s="205"/>
      <c r="AO1160" s="88" t="s">
        <v>2528</v>
      </c>
      <c r="AP1160" s="205"/>
      <c r="AQ1160" s="141"/>
      <c r="AR1160" s="107" t="s">
        <v>2570</v>
      </c>
      <c r="AS1160" s="7"/>
      <c r="AT1160" s="7"/>
      <c r="AU1160" s="77"/>
      <c r="AV1160" s="77"/>
      <c r="AW1160" s="77"/>
      <c r="AX1160" s="77"/>
      <c r="AY1160" s="77"/>
      <c r="AZ1160" s="77"/>
      <c r="BA1160" s="77"/>
      <c r="BE1160" s="186"/>
      <c r="BN1160" s="7"/>
      <c r="BO1160" s="131" t="s">
        <v>2875</v>
      </c>
      <c r="BR1160" s="17"/>
      <c r="BS1160" s="205"/>
      <c r="BU1160" s="212">
        <v>12180</v>
      </c>
      <c r="BV1160" s="212">
        <v>4.5999999999999996</v>
      </c>
      <c r="BW1160" s="212">
        <v>8.6</v>
      </c>
      <c r="BX1160" s="212">
        <v>1.1000000000000001</v>
      </c>
      <c r="BY1160" s="212">
        <v>38.5</v>
      </c>
      <c r="BZ1160" s="212">
        <v>48.4</v>
      </c>
      <c r="CA1160" s="77" t="s">
        <v>841</v>
      </c>
    </row>
    <row r="1161" spans="1:80" x14ac:dyDescent="0.25">
      <c r="A1161" s="96">
        <f t="shared" si="61"/>
        <v>1155</v>
      </c>
      <c r="B1161" s="14" t="s">
        <v>2458</v>
      </c>
      <c r="C1161" s="207" t="s">
        <v>2167</v>
      </c>
      <c r="D1161" s="92" t="s">
        <v>2575</v>
      </c>
      <c r="E1161" s="134"/>
      <c r="F1161" s="1">
        <f>F1158+1</f>
        <v>756</v>
      </c>
      <c r="G1161" s="86">
        <v>42991</v>
      </c>
      <c r="H1161" s="87" t="s">
        <v>2698</v>
      </c>
      <c r="I1161" s="12"/>
      <c r="J1161" s="134" t="s">
        <v>48</v>
      </c>
      <c r="K1161" s="134" t="s">
        <v>24</v>
      </c>
      <c r="L1161" s="87"/>
      <c r="M1161" s="131"/>
      <c r="N1161" s="107"/>
      <c r="P1161" s="87" t="str">
        <f>IF(COUNTIF(L1161:O1161,"=*")&gt;1,"Multiple", IF(L1161="P","Surface",IF(M1161="P", "Underground",IF(N1161="P", "Placer", IF(O1161="P", "Solution","")))))</f>
        <v/>
      </c>
      <c r="Q1161" s="95" t="s">
        <v>2486</v>
      </c>
      <c r="R1161" s="93" t="s">
        <v>2570</v>
      </c>
      <c r="S1161" s="33"/>
      <c r="T1161" s="12">
        <v>41.538574203499998</v>
      </c>
      <c r="U1161" s="13">
        <v>-109.24126282100001</v>
      </c>
      <c r="V1161" s="144">
        <v>18</v>
      </c>
      <c r="W1161" s="144">
        <v>105</v>
      </c>
      <c r="X1161" s="137">
        <v>15</v>
      </c>
      <c r="Y1161" s="138"/>
      <c r="Z1161" s="134" t="s">
        <v>23</v>
      </c>
      <c r="AA1161" s="87" t="s">
        <v>3205</v>
      </c>
      <c r="AB1161" s="134" t="s">
        <v>22</v>
      </c>
      <c r="AC1161" s="134" t="s">
        <v>7</v>
      </c>
      <c r="AD1161" s="124" t="s">
        <v>2701</v>
      </c>
      <c r="AE1161" s="125" t="s">
        <v>2702</v>
      </c>
      <c r="AF1161" s="187" t="s">
        <v>2166</v>
      </c>
      <c r="AG1161" s="203">
        <v>6</v>
      </c>
      <c r="AH1161" s="6" t="s">
        <v>48</v>
      </c>
      <c r="AI1161" s="6" t="s">
        <v>846</v>
      </c>
      <c r="AJ1161" s="107"/>
      <c r="AM1161" s="203"/>
      <c r="AN1161" s="203"/>
      <c r="AO1161" s="88" t="s">
        <v>2528</v>
      </c>
      <c r="AP1161" s="203"/>
      <c r="AQ1161" s="136"/>
      <c r="AR1161" s="107" t="s">
        <v>2570</v>
      </c>
      <c r="AS1161" s="6" t="s">
        <v>965</v>
      </c>
      <c r="AT1161" s="6" t="s">
        <v>965</v>
      </c>
      <c r="AU1161" s="76">
        <v>1888</v>
      </c>
      <c r="AV1161" s="76">
        <v>1952</v>
      </c>
      <c r="BA1161" s="76">
        <v>1952</v>
      </c>
      <c r="BF1161" s="97"/>
      <c r="BG1161" s="107"/>
      <c r="BJ1161" s="107"/>
      <c r="BN1161" s="6" t="s">
        <v>2165</v>
      </c>
      <c r="BO1161" s="131" t="s">
        <v>2875</v>
      </c>
      <c r="BR1161" s="15" t="s">
        <v>2164</v>
      </c>
      <c r="BS1161" s="201"/>
      <c r="BU1161" s="207"/>
      <c r="BV1161" s="207">
        <v>2.84</v>
      </c>
      <c r="BW1161" s="207">
        <v>8.8000000000000007</v>
      </c>
      <c r="BX1161" s="207">
        <v>0.99</v>
      </c>
      <c r="BY1161" s="207">
        <v>38.9</v>
      </c>
      <c r="BZ1161" s="207">
        <v>49.46</v>
      </c>
      <c r="CA1161" s="76" t="s">
        <v>841</v>
      </c>
      <c r="CB1161" s="107"/>
    </row>
    <row r="1162" spans="1:80" s="2" customFormat="1" x14ac:dyDescent="0.25">
      <c r="A1162" s="96">
        <f t="shared" ref="A1162:A1225" si="65">A1161+1</f>
        <v>1156</v>
      </c>
      <c r="B1162" s="28" t="s">
        <v>2458</v>
      </c>
      <c r="C1162" s="212" t="s">
        <v>2168</v>
      </c>
      <c r="D1162" s="92" t="s">
        <v>2575</v>
      </c>
      <c r="E1162" s="134"/>
      <c r="F1162" s="1">
        <v>756</v>
      </c>
      <c r="G1162" s="86">
        <v>42991</v>
      </c>
      <c r="H1162" s="87" t="s">
        <v>2698</v>
      </c>
      <c r="I1162" s="26"/>
      <c r="J1162" s="135" t="s">
        <v>48</v>
      </c>
      <c r="K1162" s="135" t="s">
        <v>24</v>
      </c>
      <c r="L1162" s="77"/>
      <c r="M1162" s="131"/>
      <c r="P1162" s="87" t="str">
        <f>IF(COUNTIF(L1162:O1162,"=*")&gt;1,"Multiple", IF(L1162="P","Surface",IF(M1162="P", "Underground",IF(N1162="P", "Placer", IF(O1162="P", "Solution","")))))</f>
        <v/>
      </c>
      <c r="Q1162" s="95" t="s">
        <v>2486</v>
      </c>
      <c r="R1162" s="93" t="s">
        <v>2570</v>
      </c>
      <c r="S1162" s="34"/>
      <c r="T1162" s="26">
        <v>41.538574203499998</v>
      </c>
      <c r="U1162" s="27">
        <v>-109.24126282100001</v>
      </c>
      <c r="V1162" s="145">
        <v>19</v>
      </c>
      <c r="W1162" s="145">
        <v>105</v>
      </c>
      <c r="X1162" s="142">
        <v>26</v>
      </c>
      <c r="Y1162" s="143"/>
      <c r="Z1162" s="135" t="s">
        <v>23</v>
      </c>
      <c r="AA1162" s="87" t="s">
        <v>3205</v>
      </c>
      <c r="AB1162" s="135" t="s">
        <v>22</v>
      </c>
      <c r="AC1162" s="135" t="s">
        <v>7</v>
      </c>
      <c r="AD1162" s="124" t="s">
        <v>2701</v>
      </c>
      <c r="AE1162" s="125" t="s">
        <v>2702</v>
      </c>
      <c r="AF1162" s="190" t="s">
        <v>2166</v>
      </c>
      <c r="AG1162" s="205">
        <v>6</v>
      </c>
      <c r="AH1162" s="6" t="s">
        <v>48</v>
      </c>
      <c r="AI1162" s="6" t="s">
        <v>846</v>
      </c>
      <c r="AM1162" s="205"/>
      <c r="AN1162" s="205"/>
      <c r="AO1162" s="88" t="s">
        <v>2528</v>
      </c>
      <c r="AP1162" s="205"/>
      <c r="AQ1162" s="141"/>
      <c r="AR1162" s="107" t="s">
        <v>2570</v>
      </c>
      <c r="AS1162" s="7"/>
      <c r="AT1162" s="7"/>
      <c r="AU1162" s="77"/>
      <c r="AV1162" s="77"/>
      <c r="AW1162" s="77"/>
      <c r="AX1162" s="77"/>
      <c r="AY1162" s="77"/>
      <c r="AZ1162" s="77"/>
      <c r="BA1162" s="77"/>
      <c r="BE1162" s="186"/>
      <c r="BN1162" s="7"/>
      <c r="BO1162" s="131" t="s">
        <v>2875</v>
      </c>
      <c r="BR1162" s="17"/>
      <c r="BS1162" s="205"/>
      <c r="BU1162" s="212">
        <v>12483</v>
      </c>
      <c r="BV1162" s="212">
        <v>2.63</v>
      </c>
      <c r="BW1162" s="212">
        <v>9.0299999999999994</v>
      </c>
      <c r="BX1162" s="212">
        <v>0.88</v>
      </c>
      <c r="BY1162" s="212">
        <v>38.43</v>
      </c>
      <c r="BZ1162" s="212">
        <v>49.91</v>
      </c>
      <c r="CA1162" s="77" t="s">
        <v>841</v>
      </c>
    </row>
    <row r="1163" spans="1:80" s="2" customFormat="1" x14ac:dyDescent="0.25">
      <c r="A1163" s="96">
        <f t="shared" si="65"/>
        <v>1157</v>
      </c>
      <c r="B1163" s="28" t="s">
        <v>2458</v>
      </c>
      <c r="C1163" s="212" t="s">
        <v>2169</v>
      </c>
      <c r="D1163" s="92" t="s">
        <v>2575</v>
      </c>
      <c r="E1163" s="134"/>
      <c r="F1163" s="1">
        <v>756</v>
      </c>
      <c r="G1163" s="86">
        <v>42991</v>
      </c>
      <c r="H1163" s="87" t="s">
        <v>2698</v>
      </c>
      <c r="I1163" s="26"/>
      <c r="J1163" s="135" t="s">
        <v>48</v>
      </c>
      <c r="K1163" s="135" t="s">
        <v>24</v>
      </c>
      <c r="L1163" s="77"/>
      <c r="M1163" s="131"/>
      <c r="P1163" s="87" t="str">
        <f>IF(COUNTIF(L1163:O1163,"=*")&gt;1,"Multiple", IF(L1163="P","Surface",IF(M1163="P", "Underground",IF(N1163="P", "Placer", IF(O1163="P", "Solution","")))))</f>
        <v/>
      </c>
      <c r="Q1163" s="95" t="s">
        <v>2486</v>
      </c>
      <c r="R1163" s="93" t="s">
        <v>2570</v>
      </c>
      <c r="S1163" s="34"/>
      <c r="T1163" s="26">
        <v>41.538574203499998</v>
      </c>
      <c r="U1163" s="27">
        <v>-109.24126282100001</v>
      </c>
      <c r="V1163" s="145">
        <v>18</v>
      </c>
      <c r="W1163" s="145">
        <v>105</v>
      </c>
      <c r="X1163" s="142">
        <v>15</v>
      </c>
      <c r="Y1163" s="143"/>
      <c r="Z1163" s="135" t="s">
        <v>23</v>
      </c>
      <c r="AA1163" s="87" t="s">
        <v>3205</v>
      </c>
      <c r="AB1163" s="135" t="s">
        <v>22</v>
      </c>
      <c r="AC1163" s="135" t="s">
        <v>7</v>
      </c>
      <c r="AD1163" s="124" t="s">
        <v>2701</v>
      </c>
      <c r="AE1163" s="125" t="s">
        <v>2702</v>
      </c>
      <c r="AF1163" s="190" t="s">
        <v>2166</v>
      </c>
      <c r="AG1163" s="205"/>
      <c r="AH1163" s="6" t="s">
        <v>48</v>
      </c>
      <c r="AI1163" s="6" t="s">
        <v>846</v>
      </c>
      <c r="AM1163" s="205"/>
      <c r="AN1163" s="205"/>
      <c r="AO1163" s="88" t="s">
        <v>2528</v>
      </c>
      <c r="AP1163" s="205"/>
      <c r="AQ1163" s="141"/>
      <c r="AR1163" s="107" t="s">
        <v>2570</v>
      </c>
      <c r="AS1163" s="7"/>
      <c r="AT1163" s="7"/>
      <c r="AU1163" s="77"/>
      <c r="AV1163" s="77"/>
      <c r="AW1163" s="77"/>
      <c r="AX1163" s="77"/>
      <c r="AY1163" s="77"/>
      <c r="AZ1163" s="77"/>
      <c r="BA1163" s="77"/>
      <c r="BE1163" s="186"/>
      <c r="BN1163" s="7"/>
      <c r="BO1163" s="131" t="s">
        <v>2875</v>
      </c>
      <c r="BR1163" s="17"/>
      <c r="BS1163" s="205"/>
      <c r="BU1163" s="212">
        <v>12175</v>
      </c>
      <c r="BV1163" s="212">
        <v>4.59</v>
      </c>
      <c r="BW1163" s="212">
        <v>8.64</v>
      </c>
      <c r="BX1163" s="212">
        <v>1.0900000000000001</v>
      </c>
      <c r="BY1163" s="212">
        <v>38.47</v>
      </c>
      <c r="BZ1163" s="212">
        <v>48.3</v>
      </c>
      <c r="CA1163" s="77" t="s">
        <v>841</v>
      </c>
    </row>
    <row r="1164" spans="1:80" x14ac:dyDescent="0.25">
      <c r="A1164" s="96">
        <f t="shared" si="65"/>
        <v>1158</v>
      </c>
      <c r="B1164" s="134" t="s">
        <v>713</v>
      </c>
      <c r="D1164" s="134" t="s">
        <v>2697</v>
      </c>
      <c r="E1164" s="134" t="s">
        <v>2726</v>
      </c>
      <c r="F1164" s="1">
        <f>F1160+1</f>
        <v>757</v>
      </c>
      <c r="G1164" s="86">
        <v>42991</v>
      </c>
      <c r="H1164" s="87" t="s">
        <v>2698</v>
      </c>
      <c r="I1164" s="134"/>
      <c r="J1164" s="134" t="s">
        <v>82</v>
      </c>
      <c r="K1164" s="134" t="s">
        <v>16</v>
      </c>
      <c r="L1164" s="131" t="s">
        <v>2570</v>
      </c>
      <c r="N1164" s="107"/>
      <c r="P1164" s="87" t="str">
        <f>IF(COUNTIF(L1164:O1164,"=*")&gt;1,"Multiple", IF(L1164="P","Surface",IF(M1164="P", "Underground",IF(N1164="P", "Placer", IF(O1164="P", "Solution","")))))</f>
        <v>Surface</v>
      </c>
      <c r="Q1164" s="95" t="s">
        <v>3181</v>
      </c>
      <c r="R1164" s="93" t="s">
        <v>2570</v>
      </c>
      <c r="S1164" s="33"/>
      <c r="T1164" s="12">
        <v>43.596140520500001</v>
      </c>
      <c r="U1164" s="13">
        <v>-106.13779096099999</v>
      </c>
      <c r="V1164" s="144">
        <v>42</v>
      </c>
      <c r="W1164" s="144">
        <v>77</v>
      </c>
      <c r="X1164" s="137">
        <v>20</v>
      </c>
      <c r="Y1164" s="138"/>
      <c r="Z1164" s="134" t="s">
        <v>29</v>
      </c>
      <c r="AA1164" s="87" t="s">
        <v>3205</v>
      </c>
      <c r="AB1164" s="134" t="s">
        <v>80</v>
      </c>
      <c r="AC1164" s="134" t="s">
        <v>7</v>
      </c>
      <c r="AD1164" s="124" t="s">
        <v>2701</v>
      </c>
      <c r="AE1164" s="125" t="s">
        <v>2702</v>
      </c>
      <c r="AG1164" s="1">
        <v>12</v>
      </c>
      <c r="AH1164" s="6" t="s">
        <v>899</v>
      </c>
      <c r="AI1164" s="6" t="s">
        <v>836</v>
      </c>
      <c r="AJ1164" s="107"/>
      <c r="AO1164" s="88" t="s">
        <v>2528</v>
      </c>
      <c r="AQ1164" s="136"/>
      <c r="AR1164" s="107" t="s">
        <v>2570</v>
      </c>
      <c r="BE1164" s="197">
        <v>651</v>
      </c>
      <c r="BF1164" s="97"/>
      <c r="BG1164" s="107"/>
      <c r="BJ1164" s="107"/>
      <c r="BM1164" s="1" t="s">
        <v>2705</v>
      </c>
      <c r="BO1164" s="131" t="s">
        <v>2791</v>
      </c>
      <c r="BS1164" s="203"/>
      <c r="BU1164" s="76"/>
      <c r="BV1164" s="76"/>
      <c r="BW1164" s="76"/>
      <c r="BX1164" s="76"/>
      <c r="BY1164" s="76"/>
      <c r="BZ1164" s="76"/>
      <c r="CA1164" s="76"/>
      <c r="CB1164" s="107"/>
    </row>
    <row r="1165" spans="1:80" x14ac:dyDescent="0.25">
      <c r="A1165" s="96">
        <f t="shared" si="65"/>
        <v>1159</v>
      </c>
      <c r="B1165" s="134" t="s">
        <v>714</v>
      </c>
      <c r="D1165" s="134" t="s">
        <v>2697</v>
      </c>
      <c r="E1165" s="134" t="s">
        <v>2726</v>
      </c>
      <c r="F1165" s="1">
        <f t="shared" ref="F1165:F1176" si="66">F1164+1</f>
        <v>758</v>
      </c>
      <c r="G1165" s="86">
        <v>42991</v>
      </c>
      <c r="H1165" s="87" t="s">
        <v>2698</v>
      </c>
      <c r="I1165" s="134"/>
      <c r="J1165" s="134" t="s">
        <v>167</v>
      </c>
      <c r="K1165" s="134" t="s">
        <v>14</v>
      </c>
      <c r="L1165" s="87"/>
      <c r="M1165" s="131"/>
      <c r="N1165" s="107"/>
      <c r="P1165" s="87" t="str">
        <f>IF(COUNTIF(L1165:O1165,"=*")&gt;1,"Multiple", IF(L1165="P","Surface",IF(M1165="P", "Underground",IF(N1165="P", "Placer", IF(O1165="P", "Solution","")))))</f>
        <v/>
      </c>
      <c r="Q1165" s="95" t="s">
        <v>2770</v>
      </c>
      <c r="R1165" s="93" t="s">
        <v>2570</v>
      </c>
      <c r="S1165" s="33"/>
      <c r="T1165" s="12">
        <v>43.767050083599997</v>
      </c>
      <c r="U1165" s="13">
        <v>-108.681036439</v>
      </c>
      <c r="V1165" s="144">
        <v>44</v>
      </c>
      <c r="W1165" s="144">
        <v>99</v>
      </c>
      <c r="X1165" s="137">
        <v>24</v>
      </c>
      <c r="Y1165" s="138"/>
      <c r="Z1165" s="134" t="s">
        <v>92</v>
      </c>
      <c r="AA1165" s="87" t="s">
        <v>3205</v>
      </c>
      <c r="AB1165" s="134" t="s">
        <v>5</v>
      </c>
      <c r="AC1165" s="134" t="s">
        <v>7</v>
      </c>
      <c r="AD1165" s="124" t="s">
        <v>2701</v>
      </c>
      <c r="AE1165" s="125" t="s">
        <v>2702</v>
      </c>
      <c r="AF1165" s="6" t="s">
        <v>714</v>
      </c>
      <c r="AG1165" s="1">
        <v>5</v>
      </c>
      <c r="AH1165" s="6" t="s">
        <v>831</v>
      </c>
      <c r="AI1165" s="6" t="s">
        <v>846</v>
      </c>
      <c r="AJ1165" s="107"/>
      <c r="AO1165" s="88" t="s">
        <v>2528</v>
      </c>
      <c r="AQ1165" s="136"/>
      <c r="AR1165" s="107" t="s">
        <v>2570</v>
      </c>
      <c r="AS1165" s="6" t="s">
        <v>2170</v>
      </c>
      <c r="AT1165" s="6" t="s">
        <v>2170</v>
      </c>
      <c r="BE1165" s="184"/>
      <c r="BG1165" s="107"/>
      <c r="BJ1165" s="107"/>
      <c r="BO1165" s="131" t="s">
        <v>2785</v>
      </c>
      <c r="BS1165" s="203"/>
      <c r="BU1165" s="76"/>
      <c r="BV1165" s="76"/>
      <c r="BW1165" s="76"/>
      <c r="BX1165" s="76"/>
      <c r="BY1165" s="76"/>
      <c r="BZ1165" s="76"/>
      <c r="CA1165" s="76"/>
      <c r="CB1165" s="107"/>
    </row>
    <row r="1166" spans="1:80" s="2" customFormat="1" x14ac:dyDescent="0.25">
      <c r="A1166" s="96">
        <f t="shared" si="65"/>
        <v>1160</v>
      </c>
      <c r="B1166" s="135" t="s">
        <v>714</v>
      </c>
      <c r="C1166" s="77" t="s">
        <v>2460</v>
      </c>
      <c r="D1166" s="92" t="s">
        <v>2575</v>
      </c>
      <c r="E1166" s="135"/>
      <c r="F1166" s="2">
        <v>758</v>
      </c>
      <c r="G1166" s="89">
        <v>42991</v>
      </c>
      <c r="H1166" s="79" t="s">
        <v>2698</v>
      </c>
      <c r="I1166" s="135"/>
      <c r="J1166" s="135" t="s">
        <v>167</v>
      </c>
      <c r="K1166" s="135" t="s">
        <v>14</v>
      </c>
      <c r="L1166" s="79"/>
      <c r="M1166" s="139" t="s">
        <v>2570</v>
      </c>
      <c r="N1166" s="78"/>
      <c r="P1166" s="79" t="str">
        <f>IF(COUNTIF(L1166:O1166,"=*")&gt;1,"Multiple", IF(L1166="P","Surface",IF(M1166="P", "Underground",IF(N1166="P", "Placer", IF(O1166="P", "Solution","")))))</f>
        <v>Underground</v>
      </c>
      <c r="Q1166" s="95" t="s">
        <v>11</v>
      </c>
      <c r="R1166" s="90" t="s">
        <v>2570</v>
      </c>
      <c r="S1166" s="34"/>
      <c r="T1166" s="26">
        <v>43.767050083599997</v>
      </c>
      <c r="U1166" s="27">
        <v>-108.681036439</v>
      </c>
      <c r="V1166" s="145">
        <v>44</v>
      </c>
      <c r="W1166" s="145">
        <v>99</v>
      </c>
      <c r="X1166" s="142">
        <v>24</v>
      </c>
      <c r="Y1166" s="143"/>
      <c r="Z1166" s="135" t="s">
        <v>92</v>
      </c>
      <c r="AA1166" s="87" t="s">
        <v>3205</v>
      </c>
      <c r="AB1166" s="135" t="s">
        <v>5</v>
      </c>
      <c r="AC1166" s="135" t="s">
        <v>7</v>
      </c>
      <c r="AD1166" s="124" t="s">
        <v>2701</v>
      </c>
      <c r="AE1166" s="125" t="s">
        <v>2702</v>
      </c>
      <c r="AF1166" s="7" t="s">
        <v>714</v>
      </c>
      <c r="AG1166" s="2">
        <v>5</v>
      </c>
      <c r="AH1166" s="6" t="s">
        <v>831</v>
      </c>
      <c r="AI1166" s="6" t="s">
        <v>846</v>
      </c>
      <c r="AJ1166" s="78"/>
      <c r="AO1166" s="91" t="s">
        <v>2528</v>
      </c>
      <c r="AQ1166" s="141"/>
      <c r="AR1166" s="107" t="s">
        <v>2570</v>
      </c>
      <c r="AS1166" s="7" t="s">
        <v>2170</v>
      </c>
      <c r="AT1166" s="7" t="s">
        <v>2170</v>
      </c>
      <c r="AU1166" s="77"/>
      <c r="AV1166" s="77"/>
      <c r="AW1166" s="77"/>
      <c r="AX1166" s="77"/>
      <c r="AY1166" s="77"/>
      <c r="AZ1166" s="77"/>
      <c r="BA1166" s="77"/>
      <c r="BE1166" s="186"/>
      <c r="BG1166" s="78"/>
      <c r="BJ1166" s="78"/>
      <c r="BN1166" s="7"/>
      <c r="BO1166" s="139" t="s">
        <v>2785</v>
      </c>
      <c r="BS1166" s="205"/>
      <c r="BU1166" s="77">
        <v>10442</v>
      </c>
      <c r="BV1166" s="77">
        <v>8.7799999999999994</v>
      </c>
      <c r="BW1166" s="77">
        <v>13.65</v>
      </c>
      <c r="BX1166" s="77">
        <v>0.6</v>
      </c>
      <c r="BY1166" s="77">
        <v>35.840000000000003</v>
      </c>
      <c r="BZ1166" s="77">
        <v>41.73</v>
      </c>
      <c r="CA1166" s="77" t="s">
        <v>999</v>
      </c>
      <c r="CB1166" s="78"/>
    </row>
    <row r="1167" spans="1:80" x14ac:dyDescent="0.25">
      <c r="A1167" s="96">
        <f t="shared" si="65"/>
        <v>1161</v>
      </c>
      <c r="B1167" s="134" t="s">
        <v>2380</v>
      </c>
      <c r="D1167" s="134" t="s">
        <v>61</v>
      </c>
      <c r="E1167" s="134" t="s">
        <v>2726</v>
      </c>
      <c r="F1167" s="1">
        <f>F1165+1</f>
        <v>759</v>
      </c>
      <c r="G1167" s="86">
        <v>42991</v>
      </c>
      <c r="H1167" s="87" t="s">
        <v>2698</v>
      </c>
      <c r="I1167" s="134"/>
      <c r="J1167" s="134" t="s">
        <v>13</v>
      </c>
      <c r="K1167" s="134" t="s">
        <v>14</v>
      </c>
      <c r="L1167" s="87"/>
      <c r="M1167" s="131" t="s">
        <v>2570</v>
      </c>
      <c r="N1167" s="107"/>
      <c r="P1167" s="87" t="str">
        <f>IF(COUNTIF(L1167:O1167,"=*")&gt;1,"Multiple", IF(L1167="P","Surface",IF(M1167="P", "Underground",IF(N1167="P", "Placer", IF(O1167="P", "Solution","")))))</f>
        <v>Underground</v>
      </c>
      <c r="Q1167" s="95" t="s">
        <v>2765</v>
      </c>
      <c r="R1167" s="93" t="s">
        <v>2570</v>
      </c>
      <c r="S1167" s="33"/>
      <c r="T1167" s="12">
        <v>44.144402178900002</v>
      </c>
      <c r="U1167" s="13">
        <v>-108.84451716700001</v>
      </c>
      <c r="V1167" s="144">
        <v>48</v>
      </c>
      <c r="W1167" s="144">
        <v>100</v>
      </c>
      <c r="X1167" s="137">
        <v>10</v>
      </c>
      <c r="Y1167" s="138"/>
      <c r="Z1167" s="134" t="s">
        <v>12</v>
      </c>
      <c r="AA1167" s="87" t="s">
        <v>3205</v>
      </c>
      <c r="AB1167" s="134" t="s">
        <v>61</v>
      </c>
      <c r="AC1167" s="134" t="s">
        <v>7</v>
      </c>
      <c r="AD1167" s="124" t="s">
        <v>2701</v>
      </c>
      <c r="AE1167" s="125" t="s">
        <v>2702</v>
      </c>
      <c r="AH1167" s="6" t="s">
        <v>13</v>
      </c>
      <c r="AI1167" s="6" t="s">
        <v>846</v>
      </c>
      <c r="AJ1167" s="107"/>
      <c r="AO1167" s="88" t="s">
        <v>2528</v>
      </c>
      <c r="AQ1167" s="136"/>
      <c r="AR1167" s="107" t="s">
        <v>2856</v>
      </c>
      <c r="BE1167" s="184"/>
      <c r="BG1167" s="107"/>
      <c r="BJ1167" s="107"/>
      <c r="BO1167" s="131" t="s">
        <v>2945</v>
      </c>
      <c r="BS1167" s="203"/>
      <c r="BU1167" s="76"/>
      <c r="BV1167" s="76"/>
      <c r="BW1167" s="76"/>
      <c r="BX1167" s="76"/>
      <c r="BY1167" s="76"/>
      <c r="BZ1167" s="76"/>
      <c r="CA1167" s="76"/>
      <c r="CB1167" s="107"/>
    </row>
    <row r="1168" spans="1:80" x14ac:dyDescent="0.25">
      <c r="A1168" s="96">
        <f t="shared" si="65"/>
        <v>1162</v>
      </c>
      <c r="B1168" s="134" t="s">
        <v>715</v>
      </c>
      <c r="D1168" s="134" t="s">
        <v>2697</v>
      </c>
      <c r="E1168" s="134" t="s">
        <v>2726</v>
      </c>
      <c r="F1168" s="1">
        <f t="shared" si="66"/>
        <v>760</v>
      </c>
      <c r="G1168" s="86">
        <v>42991</v>
      </c>
      <c r="H1168" s="87" t="s">
        <v>2698</v>
      </c>
      <c r="I1168" s="134"/>
      <c r="J1168" s="134" t="s">
        <v>198</v>
      </c>
      <c r="K1168" s="134" t="s">
        <v>35</v>
      </c>
      <c r="L1168" s="87"/>
      <c r="M1168" s="131" t="s">
        <v>2570</v>
      </c>
      <c r="N1168" s="107"/>
      <c r="P1168" s="87" t="str">
        <f>IF(COUNTIF(L1168:O1168,"=*")&gt;1,"Multiple", IF(L1168="P","Surface",IF(M1168="P", "Underground",IF(N1168="P", "Placer", IF(O1168="P", "Solution","")))))</f>
        <v>Underground</v>
      </c>
      <c r="Q1168" s="95" t="s">
        <v>11</v>
      </c>
      <c r="R1168" s="93" t="s">
        <v>2570</v>
      </c>
      <c r="S1168" s="33"/>
      <c r="T1168" s="12">
        <v>43.588394988899999</v>
      </c>
      <c r="U1168" s="13">
        <v>-110.080555687</v>
      </c>
      <c r="V1168" s="144">
        <v>42</v>
      </c>
      <c r="W1168" s="144">
        <v>110</v>
      </c>
      <c r="X1168" s="137">
        <v>20</v>
      </c>
      <c r="Y1168" s="138"/>
      <c r="Z1168" s="134" t="s">
        <v>34</v>
      </c>
      <c r="AA1168" s="87" t="s">
        <v>3206</v>
      </c>
      <c r="AB1168" s="134" t="s">
        <v>22</v>
      </c>
      <c r="AC1168" s="134" t="s">
        <v>7</v>
      </c>
      <c r="AD1168" s="124" t="s">
        <v>2701</v>
      </c>
      <c r="AE1168" s="125" t="s">
        <v>2702</v>
      </c>
      <c r="AF1168" s="6" t="s">
        <v>2171</v>
      </c>
      <c r="AG1168" s="1">
        <v>50</v>
      </c>
      <c r="AH1168" s="6" t="s">
        <v>2123</v>
      </c>
      <c r="AI1168" s="6" t="s">
        <v>836</v>
      </c>
      <c r="AJ1168" s="107"/>
      <c r="AO1168" s="88" t="s">
        <v>2528</v>
      </c>
      <c r="AQ1168" s="136"/>
      <c r="AR1168" s="107" t="s">
        <v>2570</v>
      </c>
      <c r="BE1168" s="184"/>
      <c r="BG1168" s="107"/>
      <c r="BJ1168" s="107"/>
      <c r="BO1168" s="131" t="s">
        <v>7</v>
      </c>
      <c r="BR1168" s="15" t="s">
        <v>1679</v>
      </c>
      <c r="BS1168" s="203"/>
      <c r="BU1168" s="76"/>
      <c r="BV1168" s="76"/>
      <c r="BW1168" s="76"/>
      <c r="BX1168" s="76"/>
      <c r="BY1168" s="76"/>
      <c r="BZ1168" s="76"/>
      <c r="CA1168" s="76"/>
      <c r="CB1168" s="107"/>
    </row>
    <row r="1169" spans="1:80" x14ac:dyDescent="0.25">
      <c r="A1169" s="96">
        <f t="shared" si="65"/>
        <v>1163</v>
      </c>
      <c r="B1169" s="134" t="s">
        <v>716</v>
      </c>
      <c r="D1169" s="134" t="s">
        <v>2697</v>
      </c>
      <c r="E1169" s="134" t="s">
        <v>2726</v>
      </c>
      <c r="F1169" s="1">
        <f t="shared" si="66"/>
        <v>761</v>
      </c>
      <c r="G1169" s="86">
        <v>42991</v>
      </c>
      <c r="H1169" s="87" t="s">
        <v>2698</v>
      </c>
      <c r="I1169" s="134"/>
      <c r="J1169" s="134" t="s">
        <v>19</v>
      </c>
      <c r="K1169" s="134" t="s">
        <v>7</v>
      </c>
      <c r="L1169" s="87"/>
      <c r="M1169" s="131" t="s">
        <v>2570</v>
      </c>
      <c r="N1169" s="107"/>
      <c r="P1169" s="87" t="str">
        <f>IF(COUNTIF(L1169:O1169,"=*")&gt;1,"Multiple", IF(L1169="P","Surface",IF(M1169="P", "Underground",IF(N1169="P", "Placer", IF(O1169="P", "Solution","")))))</f>
        <v>Underground</v>
      </c>
      <c r="Q1169" s="95" t="s">
        <v>2770</v>
      </c>
      <c r="R1169" s="93" t="s">
        <v>2570</v>
      </c>
      <c r="S1169" s="33"/>
      <c r="T1169" s="12">
        <v>44.332374544799997</v>
      </c>
      <c r="U1169" s="13">
        <v>-104.527368283</v>
      </c>
      <c r="V1169" s="144">
        <v>50</v>
      </c>
      <c r="W1169" s="144">
        <v>64</v>
      </c>
      <c r="X1169" s="137">
        <v>10</v>
      </c>
      <c r="Y1169" s="138"/>
      <c r="Z1169" s="134" t="s">
        <v>18</v>
      </c>
      <c r="AA1169" s="87" t="s">
        <v>3206</v>
      </c>
      <c r="AB1169" s="134" t="s">
        <v>5</v>
      </c>
      <c r="AC1169" s="134" t="s">
        <v>7</v>
      </c>
      <c r="AD1169" s="124" t="s">
        <v>2701</v>
      </c>
      <c r="AE1169" s="125" t="s">
        <v>2702</v>
      </c>
      <c r="AH1169" s="6" t="s">
        <v>832</v>
      </c>
      <c r="AI1169" s="6" t="s">
        <v>833</v>
      </c>
      <c r="AJ1169" s="107"/>
      <c r="AO1169" s="88" t="s">
        <v>2528</v>
      </c>
      <c r="AQ1169" s="136"/>
      <c r="AR1169" s="107" t="s">
        <v>2570</v>
      </c>
      <c r="AS1169" s="6" t="s">
        <v>2172</v>
      </c>
      <c r="AT1169" s="6" t="s">
        <v>2172</v>
      </c>
      <c r="BE1169" s="184"/>
      <c r="BG1169" s="107"/>
      <c r="BJ1169" s="107"/>
      <c r="BO1169" s="131" t="s">
        <v>7</v>
      </c>
      <c r="BS1169" s="203"/>
      <c r="BU1169" s="76"/>
      <c r="BV1169" s="76"/>
      <c r="BW1169" s="76"/>
      <c r="BX1169" s="76"/>
      <c r="BY1169" s="76"/>
      <c r="BZ1169" s="76"/>
      <c r="CA1169" s="76"/>
      <c r="CB1169" s="107"/>
    </row>
    <row r="1170" spans="1:80" x14ac:dyDescent="0.25">
      <c r="A1170" s="96">
        <f t="shared" si="65"/>
        <v>1164</v>
      </c>
      <c r="B1170" s="134" t="s">
        <v>717</v>
      </c>
      <c r="D1170" s="134" t="s">
        <v>2697</v>
      </c>
      <c r="E1170" s="134" t="s">
        <v>2726</v>
      </c>
      <c r="F1170" s="1">
        <f t="shared" si="66"/>
        <v>762</v>
      </c>
      <c r="G1170" s="86">
        <v>42991</v>
      </c>
      <c r="H1170" s="87" t="s">
        <v>2698</v>
      </c>
      <c r="I1170" s="134" t="s">
        <v>525</v>
      </c>
      <c r="J1170" s="134" t="s">
        <v>48</v>
      </c>
      <c r="K1170" s="134" t="s">
        <v>24</v>
      </c>
      <c r="L1170" s="87"/>
      <c r="M1170" s="131" t="s">
        <v>2570</v>
      </c>
      <c r="N1170" s="107"/>
      <c r="P1170" s="87" t="str">
        <f>IF(COUNTIF(L1170:O1170,"=*")&gt;1,"Multiple", IF(L1170="P","Surface",IF(M1170="P", "Underground",IF(N1170="P", "Placer", IF(O1170="P", "Solution","")))))</f>
        <v>Underground</v>
      </c>
      <c r="Q1170" s="95" t="s">
        <v>11</v>
      </c>
      <c r="R1170" s="93" t="s">
        <v>2570</v>
      </c>
      <c r="S1170" s="33"/>
      <c r="T1170" s="12">
        <v>41.5536007185</v>
      </c>
      <c r="U1170" s="13">
        <v>-109.28029627799999</v>
      </c>
      <c r="V1170" s="144">
        <v>18</v>
      </c>
      <c r="W1170" s="144">
        <v>105</v>
      </c>
      <c r="X1170" s="137">
        <v>9</v>
      </c>
      <c r="Y1170" s="138"/>
      <c r="Z1170" s="134" t="s">
        <v>23</v>
      </c>
      <c r="AA1170" s="87" t="s">
        <v>3206</v>
      </c>
      <c r="AB1170" s="134" t="s">
        <v>22</v>
      </c>
      <c r="AC1170" s="134" t="s">
        <v>7</v>
      </c>
      <c r="AD1170" s="124" t="s">
        <v>2701</v>
      </c>
      <c r="AE1170" s="125" t="s">
        <v>2702</v>
      </c>
      <c r="AH1170" s="6" t="s">
        <v>805</v>
      </c>
      <c r="AI1170" s="6" t="s">
        <v>835</v>
      </c>
      <c r="AJ1170" s="107"/>
      <c r="AO1170" s="88" t="s">
        <v>2528</v>
      </c>
      <c r="AQ1170" s="136"/>
      <c r="AR1170" s="107" t="s">
        <v>2570</v>
      </c>
      <c r="BE1170" s="184"/>
      <c r="BG1170" s="107"/>
      <c r="BJ1170" s="107"/>
      <c r="BO1170" s="131" t="s">
        <v>7</v>
      </c>
      <c r="BP1170" s="1" t="s">
        <v>807</v>
      </c>
      <c r="BS1170" s="203"/>
      <c r="BU1170" s="76"/>
      <c r="BV1170" s="76"/>
      <c r="BW1170" s="76"/>
      <c r="BX1170" s="76"/>
      <c r="BY1170" s="76"/>
      <c r="BZ1170" s="76"/>
      <c r="CA1170" s="76"/>
      <c r="CB1170" s="107"/>
    </row>
    <row r="1171" spans="1:80" x14ac:dyDescent="0.25">
      <c r="A1171" s="96">
        <f t="shared" si="65"/>
        <v>1165</v>
      </c>
      <c r="B1171" s="134" t="s">
        <v>718</v>
      </c>
      <c r="D1171" s="134" t="s">
        <v>2697</v>
      </c>
      <c r="E1171" s="134" t="s">
        <v>2726</v>
      </c>
      <c r="F1171" s="1">
        <f t="shared" si="66"/>
        <v>763</v>
      </c>
      <c r="G1171" s="86">
        <v>42991</v>
      </c>
      <c r="H1171" s="87" t="s">
        <v>2698</v>
      </c>
      <c r="I1171" s="134"/>
      <c r="J1171" s="134" t="s">
        <v>62</v>
      </c>
      <c r="K1171" s="134" t="s">
        <v>16</v>
      </c>
      <c r="L1171" s="87"/>
      <c r="M1171" s="131" t="s">
        <v>2570</v>
      </c>
      <c r="N1171" s="107"/>
      <c r="P1171" s="87" t="str">
        <f>IF(COUNTIF(L1171:O1171,"=*")&gt;1,"Multiple", IF(L1171="P","Surface",IF(M1171="P", "Underground",IF(N1171="P", "Placer", IF(O1171="P", "Solution","")))))</f>
        <v>Underground</v>
      </c>
      <c r="Q1171" s="95" t="s">
        <v>2768</v>
      </c>
      <c r="R1171" s="93" t="s">
        <v>2570</v>
      </c>
      <c r="S1171" s="33"/>
      <c r="T1171" s="12">
        <v>42.944721621799999</v>
      </c>
      <c r="U1171" s="13">
        <v>-106.170545996</v>
      </c>
      <c r="V1171" s="144">
        <v>34</v>
      </c>
      <c r="W1171" s="144">
        <v>78</v>
      </c>
      <c r="X1171" s="137">
        <v>2</v>
      </c>
      <c r="Y1171" s="138"/>
      <c r="Z1171" s="134" t="s">
        <v>52</v>
      </c>
      <c r="AA1171" s="87" t="s">
        <v>3205</v>
      </c>
      <c r="AB1171" s="134" t="s">
        <v>45</v>
      </c>
      <c r="AC1171" s="134" t="s">
        <v>7</v>
      </c>
      <c r="AD1171" s="124" t="s">
        <v>2701</v>
      </c>
      <c r="AE1171" s="125" t="s">
        <v>2702</v>
      </c>
      <c r="AG1171" s="1">
        <v>6</v>
      </c>
      <c r="AH1171" s="6" t="s">
        <v>901</v>
      </c>
      <c r="AI1171" s="6" t="s">
        <v>846</v>
      </c>
      <c r="AJ1171" s="107"/>
      <c r="AO1171" s="88" t="s">
        <v>2528</v>
      </c>
      <c r="AQ1171" s="136"/>
      <c r="AR1171" s="107" t="s">
        <v>2570</v>
      </c>
      <c r="AS1171" s="6" t="s">
        <v>2174</v>
      </c>
      <c r="AT1171" s="6" t="s">
        <v>2174</v>
      </c>
      <c r="AU1171" s="76">
        <v>1934</v>
      </c>
      <c r="AV1171" s="76">
        <v>1945</v>
      </c>
      <c r="BA1171" s="76">
        <v>1945</v>
      </c>
      <c r="BE1171" s="184">
        <v>20010</v>
      </c>
      <c r="BF1171" s="97"/>
      <c r="BG1171" s="107"/>
      <c r="BJ1171" s="107"/>
      <c r="BM1171" s="1" t="s">
        <v>2705</v>
      </c>
      <c r="BN1171" s="6" t="s">
        <v>1506</v>
      </c>
      <c r="BO1171" s="131"/>
      <c r="BR1171" s="15" t="s">
        <v>2173</v>
      </c>
      <c r="BS1171" s="203"/>
      <c r="BU1171" s="76"/>
      <c r="BV1171" s="76"/>
      <c r="BW1171" s="76"/>
      <c r="BX1171" s="76"/>
      <c r="BY1171" s="76"/>
      <c r="BZ1171" s="76"/>
      <c r="CA1171" s="76"/>
      <c r="CB1171" s="107"/>
    </row>
    <row r="1172" spans="1:80" s="2" customFormat="1" x14ac:dyDescent="0.25">
      <c r="A1172" s="96">
        <f t="shared" si="65"/>
        <v>1166</v>
      </c>
      <c r="B1172" s="135" t="s">
        <v>718</v>
      </c>
      <c r="C1172" s="77" t="s">
        <v>2460</v>
      </c>
      <c r="D1172" s="92" t="s">
        <v>2575</v>
      </c>
      <c r="E1172" s="135"/>
      <c r="F1172" s="2">
        <v>763</v>
      </c>
      <c r="G1172" s="89">
        <v>42991</v>
      </c>
      <c r="H1172" s="79" t="s">
        <v>2698</v>
      </c>
      <c r="I1172" s="135"/>
      <c r="J1172" s="135" t="s">
        <v>62</v>
      </c>
      <c r="K1172" s="135" t="s">
        <v>16</v>
      </c>
      <c r="L1172" s="79"/>
      <c r="M1172" s="139"/>
      <c r="N1172" s="78"/>
      <c r="P1172" s="79" t="str">
        <f>IF(COUNTIF(L1172:O1172,"=*")&gt;1,"Multiple", IF(L1172="P","Surface",IF(M1172="P", "Underground",IF(N1172="P", "Placer", IF(O1172="P", "Solution","")))))</f>
        <v/>
      </c>
      <c r="Q1172" s="95" t="s">
        <v>2486</v>
      </c>
      <c r="R1172" s="90" t="s">
        <v>2570</v>
      </c>
      <c r="S1172" s="34"/>
      <c r="T1172" s="26">
        <v>42.944721621799999</v>
      </c>
      <c r="U1172" s="27">
        <v>-106.170545996</v>
      </c>
      <c r="V1172" s="145">
        <v>34</v>
      </c>
      <c r="W1172" s="145">
        <v>78</v>
      </c>
      <c r="X1172" s="142">
        <v>2</v>
      </c>
      <c r="Y1172" s="143"/>
      <c r="Z1172" s="135" t="s">
        <v>52</v>
      </c>
      <c r="AA1172" s="87" t="s">
        <v>3205</v>
      </c>
      <c r="AB1172" s="135" t="s">
        <v>45</v>
      </c>
      <c r="AC1172" s="135" t="s">
        <v>7</v>
      </c>
      <c r="AD1172" s="124" t="s">
        <v>2701</v>
      </c>
      <c r="AE1172" s="125" t="s">
        <v>2702</v>
      </c>
      <c r="AF1172" s="7"/>
      <c r="AG1172" s="2">
        <v>6</v>
      </c>
      <c r="AH1172" s="6" t="s">
        <v>901</v>
      </c>
      <c r="AI1172" s="6" t="s">
        <v>846</v>
      </c>
      <c r="AJ1172" s="78"/>
      <c r="AO1172" s="91" t="s">
        <v>2528</v>
      </c>
      <c r="AQ1172" s="141"/>
      <c r="AR1172" s="107" t="s">
        <v>2570</v>
      </c>
      <c r="AS1172" s="7" t="s">
        <v>2174</v>
      </c>
      <c r="AT1172" s="7" t="s">
        <v>2174</v>
      </c>
      <c r="AU1172" s="77">
        <v>1934</v>
      </c>
      <c r="AV1172" s="77">
        <v>1945</v>
      </c>
      <c r="AW1172" s="77"/>
      <c r="AX1172" s="77"/>
      <c r="AY1172" s="77"/>
      <c r="AZ1172" s="77"/>
      <c r="BA1172" s="77">
        <v>1945</v>
      </c>
      <c r="BE1172" s="186"/>
      <c r="BF1172" s="92"/>
      <c r="BG1172" s="78"/>
      <c r="BJ1172" s="78"/>
      <c r="BN1172" s="7" t="s">
        <v>1506</v>
      </c>
      <c r="BO1172" s="139"/>
      <c r="BR1172" s="17" t="s">
        <v>2173</v>
      </c>
      <c r="BS1172" s="205"/>
      <c r="BU1172" s="77">
        <v>8600</v>
      </c>
      <c r="BV1172" s="77">
        <v>5</v>
      </c>
      <c r="BW1172" s="77">
        <v>26.8</v>
      </c>
      <c r="BX1172" s="77">
        <v>0.4</v>
      </c>
      <c r="BY1172" s="77">
        <v>31.1</v>
      </c>
      <c r="BZ1172" s="77">
        <v>37.1</v>
      </c>
      <c r="CA1172" s="77" t="s">
        <v>926</v>
      </c>
      <c r="CB1172" s="78"/>
    </row>
    <row r="1173" spans="1:80" x14ac:dyDescent="0.25">
      <c r="A1173" s="96">
        <f t="shared" si="65"/>
        <v>1167</v>
      </c>
      <c r="B1173" s="134" t="s">
        <v>719</v>
      </c>
      <c r="D1173" s="134" t="s">
        <v>2697</v>
      </c>
      <c r="E1173" s="134" t="s">
        <v>2726</v>
      </c>
      <c r="F1173" s="1">
        <f>F1171+1</f>
        <v>764</v>
      </c>
      <c r="G1173" s="86">
        <v>42991</v>
      </c>
      <c r="H1173" s="87" t="s">
        <v>2698</v>
      </c>
      <c r="I1173" s="134" t="s">
        <v>2175</v>
      </c>
      <c r="J1173" s="134" t="s">
        <v>51</v>
      </c>
      <c r="K1173" s="134" t="s">
        <v>14</v>
      </c>
      <c r="L1173" s="87"/>
      <c r="M1173" s="131" t="s">
        <v>2570</v>
      </c>
      <c r="N1173" s="107"/>
      <c r="P1173" s="87" t="str">
        <f>IF(COUNTIF(L1173:O1173,"=*")&gt;1,"Multiple", IF(L1173="P","Surface",IF(M1173="P", "Underground",IF(N1173="P", "Placer", IF(O1173="P", "Solution","")))))</f>
        <v>Underground</v>
      </c>
      <c r="Q1173" s="95" t="s">
        <v>11</v>
      </c>
      <c r="R1173" s="93" t="s">
        <v>2570</v>
      </c>
      <c r="S1173" s="33"/>
      <c r="T1173" s="12">
        <v>43.811129261399998</v>
      </c>
      <c r="U1173" s="13">
        <v>-108.323982638</v>
      </c>
      <c r="V1173" s="144">
        <v>44</v>
      </c>
      <c r="W1173" s="144">
        <v>96</v>
      </c>
      <c r="X1173" s="137">
        <v>1</v>
      </c>
      <c r="Y1173" s="138"/>
      <c r="Z1173" s="134" t="s">
        <v>92</v>
      </c>
      <c r="AA1173" s="87" t="s">
        <v>3205</v>
      </c>
      <c r="AB1173" s="134" t="s">
        <v>22</v>
      </c>
      <c r="AC1173" s="134" t="s">
        <v>7</v>
      </c>
      <c r="AD1173" s="124" t="s">
        <v>2701</v>
      </c>
      <c r="AE1173" s="125" t="s">
        <v>2702</v>
      </c>
      <c r="AF1173" s="6" t="s">
        <v>2176</v>
      </c>
      <c r="AG1173" s="1">
        <v>5</v>
      </c>
      <c r="AH1173" s="6" t="s">
        <v>831</v>
      </c>
      <c r="AI1173" s="6" t="s">
        <v>846</v>
      </c>
      <c r="AJ1173" s="107"/>
      <c r="AO1173" s="88" t="s">
        <v>2528</v>
      </c>
      <c r="AQ1173" s="136"/>
      <c r="AR1173" s="107" t="s">
        <v>2570</v>
      </c>
      <c r="AS1173" s="6" t="s">
        <v>3086</v>
      </c>
      <c r="AT1173" s="6" t="s">
        <v>3087</v>
      </c>
      <c r="AU1173" s="76">
        <v>1957</v>
      </c>
      <c r="AV1173" s="76">
        <v>1970</v>
      </c>
      <c r="BA1173" s="76">
        <v>1970</v>
      </c>
      <c r="BE1173" s="184">
        <v>29086</v>
      </c>
      <c r="BF1173" s="97"/>
      <c r="BG1173" s="107"/>
      <c r="BJ1173" s="107"/>
      <c r="BM1173" s="1" t="s">
        <v>2705</v>
      </c>
      <c r="BO1173" s="131" t="s">
        <v>2805</v>
      </c>
      <c r="BS1173" s="203"/>
      <c r="BU1173" s="76"/>
      <c r="BV1173" s="76"/>
      <c r="BW1173" s="76"/>
      <c r="BX1173" s="76"/>
      <c r="BY1173" s="76"/>
      <c r="BZ1173" s="76"/>
      <c r="CA1173" s="76"/>
      <c r="CB1173" s="107"/>
    </row>
    <row r="1174" spans="1:80" s="2" customFormat="1" x14ac:dyDescent="0.25">
      <c r="A1174" s="96">
        <f t="shared" si="65"/>
        <v>1168</v>
      </c>
      <c r="B1174" s="135" t="s">
        <v>719</v>
      </c>
      <c r="C1174" s="77" t="s">
        <v>2460</v>
      </c>
      <c r="D1174" s="92" t="s">
        <v>2575</v>
      </c>
      <c r="E1174" s="135"/>
      <c r="F1174" s="2">
        <f>F1172+1</f>
        <v>764</v>
      </c>
      <c r="G1174" s="89">
        <v>42991</v>
      </c>
      <c r="H1174" s="79" t="s">
        <v>2698</v>
      </c>
      <c r="I1174" s="135" t="s">
        <v>2175</v>
      </c>
      <c r="J1174" s="135" t="s">
        <v>51</v>
      </c>
      <c r="K1174" s="135" t="s">
        <v>14</v>
      </c>
      <c r="L1174" s="79"/>
      <c r="M1174" s="139"/>
      <c r="N1174" s="78"/>
      <c r="P1174" s="79" t="str">
        <f>IF(COUNTIF(L1174:O1174,"=*")&gt;1,"Multiple", IF(L1174="P","Surface",IF(M1174="P", "Underground",IF(N1174="P", "Placer", IF(O1174="P", "Solution","")))))</f>
        <v/>
      </c>
      <c r="Q1174" s="95" t="s">
        <v>2486</v>
      </c>
      <c r="R1174" s="90" t="s">
        <v>2570</v>
      </c>
      <c r="S1174" s="34"/>
      <c r="T1174" s="26">
        <v>43.811129261399998</v>
      </c>
      <c r="U1174" s="27">
        <v>-108.323982638</v>
      </c>
      <c r="V1174" s="145">
        <v>44</v>
      </c>
      <c r="W1174" s="145">
        <v>96</v>
      </c>
      <c r="X1174" s="142">
        <v>1</v>
      </c>
      <c r="Y1174" s="143"/>
      <c r="Z1174" s="135" t="s">
        <v>92</v>
      </c>
      <c r="AA1174" s="87" t="s">
        <v>3205</v>
      </c>
      <c r="AB1174" s="135" t="s">
        <v>22</v>
      </c>
      <c r="AC1174" s="135" t="s">
        <v>7</v>
      </c>
      <c r="AD1174" s="124" t="s">
        <v>2701</v>
      </c>
      <c r="AE1174" s="125" t="s">
        <v>2702</v>
      </c>
      <c r="AF1174" s="7" t="s">
        <v>2176</v>
      </c>
      <c r="AG1174" s="2">
        <v>5</v>
      </c>
      <c r="AH1174" s="6" t="s">
        <v>831</v>
      </c>
      <c r="AI1174" s="6" t="s">
        <v>846</v>
      </c>
      <c r="AJ1174" s="78"/>
      <c r="AO1174" s="91" t="s">
        <v>2528</v>
      </c>
      <c r="AQ1174" s="141"/>
      <c r="AR1174" s="107" t="s">
        <v>2570</v>
      </c>
      <c r="AS1174" s="6" t="s">
        <v>3086</v>
      </c>
      <c r="AT1174" s="6" t="s">
        <v>3087</v>
      </c>
      <c r="AU1174" s="77">
        <v>1957</v>
      </c>
      <c r="AV1174" s="77">
        <v>1970</v>
      </c>
      <c r="AW1174" s="77"/>
      <c r="AX1174" s="77"/>
      <c r="AY1174" s="77"/>
      <c r="AZ1174" s="77"/>
      <c r="BA1174" s="77">
        <v>1970</v>
      </c>
      <c r="BE1174" s="186"/>
      <c r="BF1174" s="92"/>
      <c r="BG1174" s="78"/>
      <c r="BJ1174" s="78"/>
      <c r="BN1174" s="7"/>
      <c r="BO1174" s="131" t="s">
        <v>2805</v>
      </c>
      <c r="BS1174" s="205"/>
      <c r="BU1174" s="77">
        <v>10690</v>
      </c>
      <c r="BV1174" s="77">
        <v>5</v>
      </c>
      <c r="BW1174" s="77">
        <v>16.8</v>
      </c>
      <c r="BX1174" s="77">
        <v>0.6</v>
      </c>
      <c r="BY1174" s="77">
        <v>33.4</v>
      </c>
      <c r="BZ1174" s="77">
        <v>44.8</v>
      </c>
      <c r="CA1174" s="77" t="s">
        <v>999</v>
      </c>
      <c r="CB1174" s="78"/>
    </row>
    <row r="1175" spans="1:80" ht="75" x14ac:dyDescent="0.25">
      <c r="A1175" s="96">
        <f t="shared" si="65"/>
        <v>1169</v>
      </c>
      <c r="B1175" s="134" t="s">
        <v>720</v>
      </c>
      <c r="D1175" s="134" t="s">
        <v>2697</v>
      </c>
      <c r="E1175" s="134" t="s">
        <v>2726</v>
      </c>
      <c r="F1175" s="1">
        <f>F1173+1</f>
        <v>765</v>
      </c>
      <c r="G1175" s="86">
        <v>42991</v>
      </c>
      <c r="H1175" s="87" t="s">
        <v>2698</v>
      </c>
      <c r="I1175" s="134"/>
      <c r="J1175" s="134" t="s">
        <v>73</v>
      </c>
      <c r="K1175" s="134" t="s">
        <v>74</v>
      </c>
      <c r="L1175" s="87"/>
      <c r="M1175" s="131" t="s">
        <v>2570</v>
      </c>
      <c r="N1175" s="107"/>
      <c r="P1175" s="87" t="str">
        <f>IF(COUNTIF(L1175:O1175,"=*")&gt;1,"Multiple", IF(L1175="P","Surface",IF(M1175="P", "Underground",IF(N1175="P", "Placer", IF(O1175="P", "Solution","")))))</f>
        <v>Underground</v>
      </c>
      <c r="Q1175" s="95" t="s">
        <v>11</v>
      </c>
      <c r="R1175" s="93" t="s">
        <v>2570</v>
      </c>
      <c r="S1175" s="33"/>
      <c r="T1175" s="12">
        <v>41.620150103500002</v>
      </c>
      <c r="U1175" s="13">
        <v>-106.089403487</v>
      </c>
      <c r="V1175" s="144">
        <v>19</v>
      </c>
      <c r="W1175" s="144">
        <v>77</v>
      </c>
      <c r="X1175" s="137">
        <v>18</v>
      </c>
      <c r="Y1175" s="138"/>
      <c r="Z1175" s="134" t="s">
        <v>8</v>
      </c>
      <c r="AA1175" s="87" t="s">
        <v>3205</v>
      </c>
      <c r="AB1175" s="134" t="s">
        <v>7</v>
      </c>
      <c r="AC1175" s="134" t="s">
        <v>7</v>
      </c>
      <c r="AD1175" s="124" t="s">
        <v>2701</v>
      </c>
      <c r="AE1175" s="125" t="s">
        <v>2702</v>
      </c>
      <c r="AG1175" s="1">
        <v>5</v>
      </c>
      <c r="AH1175" s="6" t="s">
        <v>1007</v>
      </c>
      <c r="AI1175" s="6" t="s">
        <v>836</v>
      </c>
      <c r="AJ1175" s="107"/>
      <c r="AO1175" s="88" t="s">
        <v>2528</v>
      </c>
      <c r="AQ1175" s="136"/>
      <c r="AR1175" s="107" t="s">
        <v>2570</v>
      </c>
      <c r="BE1175" s="184"/>
      <c r="BG1175" s="107"/>
      <c r="BJ1175" s="107"/>
      <c r="BN1175" s="209" t="s">
        <v>2370</v>
      </c>
      <c r="BO1175" s="87" t="s">
        <v>2810</v>
      </c>
      <c r="BS1175" s="203"/>
      <c r="BU1175" s="76"/>
      <c r="BV1175" s="76"/>
      <c r="BW1175" s="76"/>
      <c r="BX1175" s="76"/>
      <c r="BY1175" s="76"/>
      <c r="BZ1175" s="76"/>
      <c r="CA1175" s="76"/>
      <c r="CB1175" s="107"/>
    </row>
    <row r="1176" spans="1:80" x14ac:dyDescent="0.25">
      <c r="A1176" s="96">
        <f t="shared" si="65"/>
        <v>1170</v>
      </c>
      <c r="B1176" s="134" t="s">
        <v>721</v>
      </c>
      <c r="D1176" s="134" t="s">
        <v>2697</v>
      </c>
      <c r="E1176" s="134" t="s">
        <v>2726</v>
      </c>
      <c r="F1176" s="1">
        <f t="shared" si="66"/>
        <v>766</v>
      </c>
      <c r="G1176" s="86">
        <v>42991</v>
      </c>
      <c r="H1176" s="87" t="s">
        <v>2698</v>
      </c>
      <c r="I1176" s="134" t="s">
        <v>161</v>
      </c>
      <c r="J1176" s="134" t="s">
        <v>77</v>
      </c>
      <c r="K1176" s="134" t="s">
        <v>78</v>
      </c>
      <c r="L1176" s="87"/>
      <c r="M1176" s="131" t="s">
        <v>2570</v>
      </c>
      <c r="N1176" s="107"/>
      <c r="P1176" s="87" t="str">
        <f>IF(COUNTIF(L1176:O1176,"=*")&gt;1,"Multiple", IF(L1176="P","Surface",IF(M1176="P", "Underground",IF(N1176="P", "Placer", IF(O1176="P", "Solution","")))))</f>
        <v>Underground</v>
      </c>
      <c r="Q1176" s="95" t="s">
        <v>11</v>
      </c>
      <c r="R1176" s="93" t="s">
        <v>2570</v>
      </c>
      <c r="S1176" s="33"/>
      <c r="T1176" s="12">
        <v>41.039827791699999</v>
      </c>
      <c r="U1176" s="13">
        <v>-107.43081006200001</v>
      </c>
      <c r="V1176" s="144">
        <v>12</v>
      </c>
      <c r="W1176" s="144">
        <v>89</v>
      </c>
      <c r="X1176" s="137">
        <v>5</v>
      </c>
      <c r="Y1176" s="138" t="s">
        <v>2180</v>
      </c>
      <c r="Z1176" s="134" t="s">
        <v>8</v>
      </c>
      <c r="AA1176" s="87" t="s">
        <v>3205</v>
      </c>
      <c r="AB1176" s="134" t="s">
        <v>22</v>
      </c>
      <c r="AC1176" s="134" t="s">
        <v>7</v>
      </c>
      <c r="AD1176" s="124" t="s">
        <v>2701</v>
      </c>
      <c r="AE1176" s="125" t="s">
        <v>2702</v>
      </c>
      <c r="AF1176" s="6" t="s">
        <v>807</v>
      </c>
      <c r="AH1176" s="6" t="s">
        <v>831</v>
      </c>
      <c r="AI1176" s="6" t="s">
        <v>846</v>
      </c>
      <c r="AJ1176" s="107"/>
      <c r="AO1176" s="88" t="s">
        <v>2528</v>
      </c>
      <c r="AQ1176" s="136"/>
      <c r="AR1176" s="107" t="s">
        <v>2570</v>
      </c>
      <c r="AS1176" s="18" t="s">
        <v>3082</v>
      </c>
      <c r="AT1176" s="18" t="s">
        <v>3083</v>
      </c>
      <c r="AU1176" s="76">
        <v>1933</v>
      </c>
      <c r="AV1176" s="76">
        <v>1942</v>
      </c>
      <c r="AW1176" s="76">
        <v>1943</v>
      </c>
      <c r="AX1176" s="76">
        <v>1944</v>
      </c>
      <c r="AY1176" s="76">
        <v>1946</v>
      </c>
      <c r="AZ1176" s="76">
        <v>1963</v>
      </c>
      <c r="BA1176" s="76">
        <v>1963</v>
      </c>
      <c r="BE1176" s="197">
        <v>7489</v>
      </c>
      <c r="BF1176" s="97"/>
      <c r="BG1176" s="107"/>
      <c r="BJ1176" s="107"/>
      <c r="BM1176" s="1" t="s">
        <v>2705</v>
      </c>
      <c r="BN1176" s="6" t="s">
        <v>2178</v>
      </c>
      <c r="BO1176" s="131" t="s">
        <v>2714</v>
      </c>
      <c r="BR1176" s="15" t="s">
        <v>2177</v>
      </c>
      <c r="BS1176" s="203"/>
      <c r="BU1176" s="76"/>
      <c r="BV1176" s="76"/>
      <c r="BW1176" s="76"/>
      <c r="BX1176" s="76"/>
      <c r="BY1176" s="76"/>
      <c r="BZ1176" s="76"/>
      <c r="CA1176" s="76"/>
      <c r="CB1176" s="107"/>
    </row>
    <row r="1177" spans="1:80" s="2" customFormat="1" x14ac:dyDescent="0.25">
      <c r="A1177" s="96">
        <f t="shared" si="65"/>
        <v>1171</v>
      </c>
      <c r="B1177" s="135" t="s">
        <v>721</v>
      </c>
      <c r="C1177" s="77" t="s">
        <v>2460</v>
      </c>
      <c r="D1177" s="92" t="s">
        <v>2575</v>
      </c>
      <c r="E1177" s="135"/>
      <c r="F1177" s="2">
        <v>767</v>
      </c>
      <c r="G1177" s="89">
        <v>42991</v>
      </c>
      <c r="H1177" s="79" t="s">
        <v>2698</v>
      </c>
      <c r="I1177" s="135" t="s">
        <v>161</v>
      </c>
      <c r="J1177" s="135" t="s">
        <v>77</v>
      </c>
      <c r="K1177" s="135" t="s">
        <v>78</v>
      </c>
      <c r="L1177" s="79"/>
      <c r="M1177" s="139"/>
      <c r="N1177" s="78"/>
      <c r="P1177" s="79" t="str">
        <f>IF(COUNTIF(L1177:O1177,"=*")&gt;1,"Multiple", IF(L1177="P","Surface",IF(M1177="P", "Underground",IF(N1177="P", "Placer", IF(O1177="P", "Solution","")))))</f>
        <v/>
      </c>
      <c r="Q1177" s="95" t="s">
        <v>2486</v>
      </c>
      <c r="R1177" s="90" t="s">
        <v>2570</v>
      </c>
      <c r="S1177" s="34"/>
      <c r="T1177" s="26">
        <v>41.039827791699999</v>
      </c>
      <c r="U1177" s="27">
        <v>-107.43081006200001</v>
      </c>
      <c r="V1177" s="145">
        <v>12</v>
      </c>
      <c r="W1177" s="145">
        <v>89</v>
      </c>
      <c r="X1177" s="142">
        <v>5</v>
      </c>
      <c r="Y1177" s="143" t="s">
        <v>2180</v>
      </c>
      <c r="Z1177" s="135" t="s">
        <v>8</v>
      </c>
      <c r="AA1177" s="87" t="s">
        <v>3205</v>
      </c>
      <c r="AB1177" s="135" t="s">
        <v>22</v>
      </c>
      <c r="AC1177" s="135" t="s">
        <v>7</v>
      </c>
      <c r="AD1177" s="124" t="s">
        <v>2701</v>
      </c>
      <c r="AE1177" s="125" t="s">
        <v>2702</v>
      </c>
      <c r="AF1177" s="7" t="s">
        <v>807</v>
      </c>
      <c r="AH1177" s="6" t="s">
        <v>831</v>
      </c>
      <c r="AI1177" s="6" t="s">
        <v>846</v>
      </c>
      <c r="AJ1177" s="78"/>
      <c r="AO1177" s="91" t="s">
        <v>2528</v>
      </c>
      <c r="AQ1177" s="141"/>
      <c r="AR1177" s="107" t="s">
        <v>2570</v>
      </c>
      <c r="AS1177" s="18" t="s">
        <v>3082</v>
      </c>
      <c r="AT1177" s="18" t="s">
        <v>3083</v>
      </c>
      <c r="AU1177" s="76">
        <v>1933</v>
      </c>
      <c r="AV1177" s="76">
        <v>1942</v>
      </c>
      <c r="AW1177" s="76">
        <v>1943</v>
      </c>
      <c r="AX1177" s="76">
        <v>1944</v>
      </c>
      <c r="AY1177" s="76">
        <v>1946</v>
      </c>
      <c r="AZ1177" s="76">
        <v>1963</v>
      </c>
      <c r="BA1177" s="76">
        <v>1963</v>
      </c>
      <c r="BE1177" s="199"/>
      <c r="BF1177" s="92"/>
      <c r="BG1177" s="78"/>
      <c r="BJ1177" s="78"/>
      <c r="BN1177" s="7" t="s">
        <v>2178</v>
      </c>
      <c r="BO1177" s="139" t="s">
        <v>2714</v>
      </c>
      <c r="BR1177" s="17" t="s">
        <v>2177</v>
      </c>
      <c r="BS1177" s="205"/>
      <c r="BU1177" s="77">
        <v>10730</v>
      </c>
      <c r="BV1177" s="77">
        <v>5.81</v>
      </c>
      <c r="BW1177" s="77">
        <v>14.6</v>
      </c>
      <c r="BX1177" s="77">
        <v>0.7</v>
      </c>
      <c r="BY1177" s="77">
        <v>33.22</v>
      </c>
      <c r="BZ1177" s="77">
        <v>46.37</v>
      </c>
      <c r="CA1177" s="77"/>
      <c r="CB1177" s="78"/>
    </row>
    <row r="1178" spans="1:80" s="2" customFormat="1" x14ac:dyDescent="0.25">
      <c r="A1178" s="96">
        <f t="shared" si="65"/>
        <v>1172</v>
      </c>
      <c r="B1178" s="135" t="s">
        <v>721</v>
      </c>
      <c r="C1178" s="77" t="s">
        <v>2462</v>
      </c>
      <c r="D1178" s="92" t="s">
        <v>2575</v>
      </c>
      <c r="E1178" s="135"/>
      <c r="F1178" s="1">
        <v>767</v>
      </c>
      <c r="G1178" s="86">
        <v>42991</v>
      </c>
      <c r="H1178" s="87" t="s">
        <v>2698</v>
      </c>
      <c r="I1178" s="135"/>
      <c r="J1178" s="135" t="s">
        <v>77</v>
      </c>
      <c r="K1178" s="135" t="s">
        <v>78</v>
      </c>
      <c r="L1178" s="77"/>
      <c r="M1178" s="131"/>
      <c r="P1178" s="87" t="str">
        <f>IF(COUNTIF(L1178:O1178,"=*")&gt;1,"Multiple", IF(L1178="P","Surface",IF(M1178="P", "Underground",IF(N1178="P", "Placer", IF(O1178="P", "Solution","")))))</f>
        <v/>
      </c>
      <c r="Q1178" s="95" t="s">
        <v>2486</v>
      </c>
      <c r="R1178" s="93" t="s">
        <v>2570</v>
      </c>
      <c r="S1178" s="33"/>
      <c r="T1178" s="12">
        <v>41.039827791699999</v>
      </c>
      <c r="U1178" s="13">
        <v>-107.43081006200001</v>
      </c>
      <c r="V1178" s="145">
        <v>12</v>
      </c>
      <c r="W1178" s="145">
        <v>89</v>
      </c>
      <c r="X1178" s="142">
        <v>5</v>
      </c>
      <c r="Y1178" s="143"/>
      <c r="Z1178" s="135" t="s">
        <v>8</v>
      </c>
      <c r="AA1178" s="87" t="s">
        <v>3205</v>
      </c>
      <c r="AB1178" s="135" t="s">
        <v>22</v>
      </c>
      <c r="AC1178" s="135" t="s">
        <v>7</v>
      </c>
      <c r="AD1178" s="124" t="s">
        <v>2701</v>
      </c>
      <c r="AE1178" s="125" t="s">
        <v>2702</v>
      </c>
      <c r="AF1178" s="7" t="s">
        <v>807</v>
      </c>
      <c r="AH1178" s="6" t="s">
        <v>831</v>
      </c>
      <c r="AI1178" s="6" t="s">
        <v>846</v>
      </c>
      <c r="AO1178" s="88" t="s">
        <v>2528</v>
      </c>
      <c r="AQ1178" s="141"/>
      <c r="AR1178" s="107" t="s">
        <v>2570</v>
      </c>
      <c r="AS1178" s="18" t="s">
        <v>3082</v>
      </c>
      <c r="AT1178" s="18" t="s">
        <v>3083</v>
      </c>
      <c r="AU1178" s="76">
        <v>1933</v>
      </c>
      <c r="AV1178" s="76">
        <v>1942</v>
      </c>
      <c r="AW1178" s="76">
        <v>1943</v>
      </c>
      <c r="AX1178" s="76">
        <v>1944</v>
      </c>
      <c r="AY1178" s="76">
        <v>1946</v>
      </c>
      <c r="AZ1178" s="76">
        <v>1963</v>
      </c>
      <c r="BA1178" s="76">
        <v>1963</v>
      </c>
      <c r="BE1178" s="199"/>
      <c r="BN1178" s="7" t="s">
        <v>2179</v>
      </c>
      <c r="BO1178" s="139" t="s">
        <v>2714</v>
      </c>
      <c r="BR1178" s="17"/>
      <c r="BS1178" s="205"/>
      <c r="BU1178" s="77">
        <v>10440</v>
      </c>
      <c r="BV1178" s="77">
        <v>7.35</v>
      </c>
      <c r="BW1178" s="77">
        <v>14.5</v>
      </c>
      <c r="BX1178" s="77">
        <v>0.6</v>
      </c>
      <c r="BY1178" s="77">
        <v>33.86</v>
      </c>
      <c r="BZ1178" s="77">
        <v>44.29</v>
      </c>
      <c r="CA1178" s="77"/>
    </row>
    <row r="1179" spans="1:80" ht="30" x14ac:dyDescent="0.25">
      <c r="A1179" s="96">
        <f t="shared" si="65"/>
        <v>1173</v>
      </c>
      <c r="B1179" s="134" t="s">
        <v>722</v>
      </c>
      <c r="D1179" s="134" t="s">
        <v>2697</v>
      </c>
      <c r="E1179" s="134" t="s">
        <v>2726</v>
      </c>
      <c r="F1179" s="1">
        <f t="shared" ref="F1179:F1188" si="67">F1178+1</f>
        <v>768</v>
      </c>
      <c r="G1179" s="86">
        <v>42991</v>
      </c>
      <c r="H1179" s="87" t="s">
        <v>2698</v>
      </c>
      <c r="I1179" s="134" t="s">
        <v>736</v>
      </c>
      <c r="J1179" s="134" t="s">
        <v>13</v>
      </c>
      <c r="K1179" s="134" t="s">
        <v>14</v>
      </c>
      <c r="L1179" s="87"/>
      <c r="M1179" s="131" t="s">
        <v>2570</v>
      </c>
      <c r="N1179" s="107"/>
      <c r="P1179" s="87" t="str">
        <f>IF(COUNTIF(L1179:O1179,"=*")&gt;1,"Multiple", IF(L1179="P","Surface",IF(M1179="P", "Underground",IF(N1179="P", "Placer", IF(O1179="P", "Solution","")))))</f>
        <v>Underground</v>
      </c>
      <c r="Q1179" s="95" t="s">
        <v>11</v>
      </c>
      <c r="R1179" s="93" t="s">
        <v>2570</v>
      </c>
      <c r="S1179" s="33"/>
      <c r="T1179" s="12">
        <v>44.349653150400002</v>
      </c>
      <c r="U1179" s="13">
        <v>-108.98645021900001</v>
      </c>
      <c r="V1179" s="144">
        <v>51</v>
      </c>
      <c r="W1179" s="144">
        <v>101</v>
      </c>
      <c r="X1179" s="137">
        <v>34</v>
      </c>
      <c r="Y1179" s="138"/>
      <c r="Z1179" s="134" t="s">
        <v>12</v>
      </c>
      <c r="AA1179" s="87" t="s">
        <v>3205</v>
      </c>
      <c r="AB1179" s="134" t="s">
        <v>22</v>
      </c>
      <c r="AC1179" s="134" t="s">
        <v>7</v>
      </c>
      <c r="AD1179" s="124" t="s">
        <v>2701</v>
      </c>
      <c r="AE1179" s="125" t="s">
        <v>2702</v>
      </c>
      <c r="AG1179" s="1">
        <v>6</v>
      </c>
      <c r="AH1179" s="6" t="s">
        <v>2376</v>
      </c>
      <c r="AI1179" s="6" t="s">
        <v>846</v>
      </c>
      <c r="AJ1179" s="107"/>
      <c r="AO1179" s="88" t="s">
        <v>2528</v>
      </c>
      <c r="AQ1179" s="136"/>
      <c r="AR1179" s="107" t="s">
        <v>2570</v>
      </c>
      <c r="AS1179" s="6" t="s">
        <v>3084</v>
      </c>
      <c r="AT1179" s="6" t="s">
        <v>3085</v>
      </c>
      <c r="BE1179" s="197"/>
      <c r="BG1179" s="107"/>
      <c r="BJ1179" s="107"/>
      <c r="BO1179" s="131" t="s">
        <v>2948</v>
      </c>
      <c r="BS1179" s="203"/>
      <c r="BU1179" s="76"/>
      <c r="BV1179" s="76"/>
      <c r="BW1179" s="76"/>
      <c r="BX1179" s="76"/>
      <c r="BY1179" s="76"/>
      <c r="BZ1179" s="76"/>
      <c r="CA1179" s="76" t="s">
        <v>2181</v>
      </c>
      <c r="CB1179" s="107"/>
    </row>
    <row r="1180" spans="1:80" x14ac:dyDescent="0.25">
      <c r="A1180" s="96">
        <f t="shared" si="65"/>
        <v>1174</v>
      </c>
      <c r="B1180" s="134" t="s">
        <v>2183</v>
      </c>
      <c r="D1180" s="134" t="s">
        <v>2697</v>
      </c>
      <c r="E1180" s="134" t="s">
        <v>2726</v>
      </c>
      <c r="F1180" s="1">
        <f t="shared" si="67"/>
        <v>769</v>
      </c>
      <c r="G1180" s="86">
        <v>42991</v>
      </c>
      <c r="H1180" s="87" t="s">
        <v>2698</v>
      </c>
      <c r="I1180" s="134"/>
      <c r="J1180" s="134" t="s">
        <v>154</v>
      </c>
      <c r="K1180" s="134" t="s">
        <v>16</v>
      </c>
      <c r="L1180" s="131" t="s">
        <v>2569</v>
      </c>
      <c r="N1180" s="107"/>
      <c r="O1180" s="1" t="s">
        <v>2570</v>
      </c>
      <c r="P1180" s="87" t="str">
        <f>IF(COUNTIF(L1180:O1180,"=*")&gt;1,"Multiple", IF(L1180="P","Surface",IF(M1180="P", "Underground",IF(N1180="P", "Placer", IF(O1180="P", "Solution","")))))</f>
        <v>Multiple</v>
      </c>
      <c r="Q1180" s="95" t="s">
        <v>2764</v>
      </c>
      <c r="R1180" s="93" t="s">
        <v>2570</v>
      </c>
      <c r="S1180" s="33"/>
      <c r="T1180" s="12">
        <v>44.278563144300001</v>
      </c>
      <c r="U1180" s="13">
        <v>-105.985363908</v>
      </c>
      <c r="V1180" s="136">
        <v>50</v>
      </c>
      <c r="W1180" s="136">
        <v>76</v>
      </c>
      <c r="X1180" s="137">
        <v>27</v>
      </c>
      <c r="Y1180" s="138"/>
      <c r="Z1180" s="134" t="s">
        <v>30</v>
      </c>
      <c r="AA1180" s="87" t="s">
        <v>3206</v>
      </c>
      <c r="AB1180" s="134" t="s">
        <v>2184</v>
      </c>
      <c r="AC1180" s="134"/>
      <c r="AD1180" s="124" t="s">
        <v>2701</v>
      </c>
      <c r="AE1180" s="125" t="s">
        <v>2702</v>
      </c>
      <c r="AF1180" s="6" t="s">
        <v>216</v>
      </c>
      <c r="AG1180" s="1">
        <v>15</v>
      </c>
      <c r="AH1180" s="6" t="s">
        <v>805</v>
      </c>
      <c r="AI1180" s="6" t="s">
        <v>835</v>
      </c>
      <c r="AJ1180" s="107"/>
      <c r="AO1180" s="88" t="s">
        <v>2528</v>
      </c>
      <c r="AP1180" s="1" t="s">
        <v>2741</v>
      </c>
      <c r="AQ1180" s="136"/>
      <c r="AR1180" s="107" t="s">
        <v>2570</v>
      </c>
      <c r="AS1180" s="6" t="s">
        <v>2185</v>
      </c>
      <c r="AT1180" s="6" t="s">
        <v>2185</v>
      </c>
      <c r="BE1180" s="191"/>
      <c r="BG1180" s="107"/>
      <c r="BJ1180" s="107"/>
      <c r="BN1180" s="6" t="s">
        <v>2737</v>
      </c>
      <c r="BO1180" s="131"/>
      <c r="BR1180" s="15" t="s">
        <v>2182</v>
      </c>
      <c r="BS1180" s="203"/>
      <c r="BU1180" s="76"/>
      <c r="BV1180" s="76"/>
      <c r="BW1180" s="76"/>
      <c r="BX1180" s="76"/>
      <c r="BY1180" s="76"/>
      <c r="BZ1180" s="76"/>
      <c r="CA1180" s="76" t="s">
        <v>830</v>
      </c>
      <c r="CB1180" s="107"/>
    </row>
    <row r="1181" spans="1:80" x14ac:dyDescent="0.25">
      <c r="A1181" s="96">
        <f t="shared" si="65"/>
        <v>1175</v>
      </c>
      <c r="B1181" s="134" t="s">
        <v>723</v>
      </c>
      <c r="D1181" s="134" t="s">
        <v>2697</v>
      </c>
      <c r="E1181" s="134" t="s">
        <v>2726</v>
      </c>
      <c r="F1181" s="1">
        <f t="shared" si="67"/>
        <v>770</v>
      </c>
      <c r="G1181" s="86">
        <v>42991</v>
      </c>
      <c r="H1181" s="87" t="s">
        <v>2698</v>
      </c>
      <c r="I1181" s="134"/>
      <c r="J1181" s="134" t="s">
        <v>62</v>
      </c>
      <c r="K1181" s="134" t="s">
        <v>16</v>
      </c>
      <c r="L1181" s="87"/>
      <c r="M1181" s="131" t="s">
        <v>2570</v>
      </c>
      <c r="N1181" s="107"/>
      <c r="P1181" s="87" t="str">
        <f>IF(COUNTIF(L1181:O1181,"=*")&gt;1,"Multiple", IF(L1181="P","Surface",IF(M1181="P", "Underground",IF(N1181="P", "Placer", IF(O1181="P", "Solution","")))))</f>
        <v>Underground</v>
      </c>
      <c r="Q1181" s="95" t="s">
        <v>11</v>
      </c>
      <c r="R1181" s="93" t="s">
        <v>2570</v>
      </c>
      <c r="S1181" s="33"/>
      <c r="T1181" s="12">
        <v>42.903076044300001</v>
      </c>
      <c r="U1181" s="13">
        <v>-105.760368173</v>
      </c>
      <c r="V1181" s="144">
        <v>34</v>
      </c>
      <c r="W1181" s="144">
        <v>74</v>
      </c>
      <c r="X1181" s="137">
        <v>20</v>
      </c>
      <c r="Y1181" s="138"/>
      <c r="Z1181" s="134" t="s">
        <v>88</v>
      </c>
      <c r="AA1181" s="87" t="s">
        <v>3206</v>
      </c>
      <c r="AB1181" s="134" t="s">
        <v>22</v>
      </c>
      <c r="AC1181" s="134" t="s">
        <v>7</v>
      </c>
      <c r="AD1181" s="124" t="s">
        <v>2701</v>
      </c>
      <c r="AE1181" s="125" t="s">
        <v>2702</v>
      </c>
      <c r="AH1181" s="6" t="s">
        <v>2186</v>
      </c>
      <c r="AI1181" s="6" t="s">
        <v>836</v>
      </c>
      <c r="AJ1181" s="107"/>
      <c r="AO1181" s="88" t="s">
        <v>2528</v>
      </c>
      <c r="AQ1181" s="136"/>
      <c r="AR1181" s="107" t="s">
        <v>2570</v>
      </c>
      <c r="BE1181" s="184"/>
      <c r="BG1181" s="107"/>
      <c r="BJ1181" s="107"/>
      <c r="BO1181" s="131" t="s">
        <v>7</v>
      </c>
      <c r="BS1181" s="203"/>
      <c r="BU1181" s="76"/>
      <c r="BV1181" s="76"/>
      <c r="BW1181" s="76"/>
      <c r="BX1181" s="76"/>
      <c r="BY1181" s="76"/>
      <c r="BZ1181" s="76"/>
      <c r="CA1181" s="76"/>
      <c r="CB1181" s="107"/>
    </row>
    <row r="1182" spans="1:80" x14ac:dyDescent="0.25">
      <c r="A1182" s="96">
        <f t="shared" si="65"/>
        <v>1176</v>
      </c>
      <c r="B1182" s="134" t="s">
        <v>724</v>
      </c>
      <c r="D1182" s="134" t="s">
        <v>2697</v>
      </c>
      <c r="E1182" s="134" t="s">
        <v>2726</v>
      </c>
      <c r="F1182" s="1">
        <f t="shared" si="67"/>
        <v>771</v>
      </c>
      <c r="G1182" s="86">
        <v>42991</v>
      </c>
      <c r="H1182" s="87" t="s">
        <v>2698</v>
      </c>
      <c r="I1182" s="134"/>
      <c r="J1182" s="134" t="s">
        <v>59</v>
      </c>
      <c r="K1182" s="134" t="s">
        <v>57</v>
      </c>
      <c r="L1182" s="87"/>
      <c r="M1182" s="131" t="s">
        <v>2570</v>
      </c>
      <c r="N1182" s="107"/>
      <c r="P1182" s="87" t="str">
        <f>IF(COUNTIF(L1182:O1182,"=*")&gt;1,"Multiple", IF(L1182="P","Surface",IF(M1182="P", "Underground",IF(N1182="P", "Placer", IF(O1182="P", "Solution","")))))</f>
        <v>Underground</v>
      </c>
      <c r="Q1182" s="95" t="s">
        <v>11</v>
      </c>
      <c r="R1182" s="93" t="s">
        <v>2570</v>
      </c>
      <c r="S1182" s="33"/>
      <c r="T1182" s="12">
        <v>41.987947474400002</v>
      </c>
      <c r="U1182" s="13">
        <v>-110.587069539</v>
      </c>
      <c r="V1182" s="144">
        <v>23</v>
      </c>
      <c r="W1182" s="144">
        <v>116</v>
      </c>
      <c r="X1182" s="137">
        <v>9</v>
      </c>
      <c r="Y1182" s="138"/>
      <c r="Z1182" s="134" t="s">
        <v>84</v>
      </c>
      <c r="AA1182" s="87" t="s">
        <v>3206</v>
      </c>
      <c r="AB1182" s="134" t="s">
        <v>22</v>
      </c>
      <c r="AC1182" s="134" t="s">
        <v>7</v>
      </c>
      <c r="AD1182" s="124" t="s">
        <v>2701</v>
      </c>
      <c r="AE1182" s="125" t="s">
        <v>2702</v>
      </c>
      <c r="AH1182" s="6" t="s">
        <v>233</v>
      </c>
      <c r="AI1182" s="6" t="s">
        <v>846</v>
      </c>
      <c r="AJ1182" s="107"/>
      <c r="AO1182" s="88" t="s">
        <v>2528</v>
      </c>
      <c r="AQ1182" s="136"/>
      <c r="AR1182" s="107" t="s">
        <v>2570</v>
      </c>
      <c r="BE1182" s="197"/>
      <c r="BG1182" s="107"/>
      <c r="BJ1182" s="107"/>
      <c r="BO1182" s="131" t="s">
        <v>7</v>
      </c>
      <c r="BS1182" s="203"/>
      <c r="BU1182" s="76"/>
      <c r="BV1182" s="76"/>
      <c r="BW1182" s="76"/>
      <c r="BX1182" s="76"/>
      <c r="BY1182" s="76"/>
      <c r="BZ1182" s="76"/>
      <c r="CA1182" s="76"/>
      <c r="CB1182" s="107"/>
    </row>
    <row r="1183" spans="1:80" x14ac:dyDescent="0.25">
      <c r="A1183" s="96">
        <f t="shared" si="65"/>
        <v>1177</v>
      </c>
      <c r="B1183" s="134" t="s">
        <v>725</v>
      </c>
      <c r="D1183" s="134" t="s">
        <v>2697</v>
      </c>
      <c r="E1183" s="134" t="s">
        <v>2726</v>
      </c>
      <c r="F1183" s="1">
        <f t="shared" si="67"/>
        <v>772</v>
      </c>
      <c r="G1183" s="86">
        <v>42991</v>
      </c>
      <c r="H1183" s="87" t="s">
        <v>2698</v>
      </c>
      <c r="I1183" s="134" t="s">
        <v>2187</v>
      </c>
      <c r="J1183" s="134" t="s">
        <v>59</v>
      </c>
      <c r="K1183" s="134" t="s">
        <v>57</v>
      </c>
      <c r="L1183" s="87"/>
      <c r="M1183" s="131" t="s">
        <v>2570</v>
      </c>
      <c r="N1183" s="107"/>
      <c r="P1183" s="87" t="str">
        <f>IF(COUNTIF(L1183:O1183,"=*")&gt;1,"Multiple", IF(L1183="P","Surface",IF(M1183="P", "Underground",IF(N1183="P", "Placer", IF(O1183="P", "Solution","")))))</f>
        <v>Underground</v>
      </c>
      <c r="Q1183" s="95" t="s">
        <v>11</v>
      </c>
      <c r="R1183" s="93" t="s">
        <v>2570</v>
      </c>
      <c r="S1183" s="33"/>
      <c r="T1183" s="12">
        <v>42.282685626099997</v>
      </c>
      <c r="U1183" s="13">
        <v>-110.295241477</v>
      </c>
      <c r="V1183" s="144">
        <v>27</v>
      </c>
      <c r="W1183" s="144">
        <v>113</v>
      </c>
      <c r="X1183" s="137">
        <v>32</v>
      </c>
      <c r="Y1183" s="138"/>
      <c r="Z1183" s="134" t="s">
        <v>110</v>
      </c>
      <c r="AA1183" s="87" t="s">
        <v>3206</v>
      </c>
      <c r="AB1183" s="134" t="s">
        <v>7</v>
      </c>
      <c r="AC1183" s="134" t="s">
        <v>7</v>
      </c>
      <c r="AD1183" s="124" t="s">
        <v>2701</v>
      </c>
      <c r="AE1183" s="125" t="s">
        <v>2702</v>
      </c>
      <c r="AH1183" s="6" t="s">
        <v>115</v>
      </c>
      <c r="AI1183" s="6" t="s">
        <v>846</v>
      </c>
      <c r="AJ1183" s="107"/>
      <c r="AO1183" s="88" t="s">
        <v>2528</v>
      </c>
      <c r="AQ1183" s="136"/>
      <c r="AR1183" s="107" t="s">
        <v>2570</v>
      </c>
      <c r="AS1183" s="6" t="s">
        <v>3088</v>
      </c>
      <c r="AT1183" s="6" t="s">
        <v>3089</v>
      </c>
      <c r="AU1183" s="76">
        <v>1913</v>
      </c>
      <c r="AV1183" s="76">
        <v>1930</v>
      </c>
      <c r="BA1183" s="76">
        <v>1930</v>
      </c>
      <c r="BE1183" s="184">
        <v>1431</v>
      </c>
      <c r="BF1183" s="97"/>
      <c r="BG1183" s="107"/>
      <c r="BJ1183" s="107"/>
      <c r="BM1183" s="1" t="s">
        <v>2705</v>
      </c>
      <c r="BN1183" s="6" t="s">
        <v>2188</v>
      </c>
      <c r="BO1183" s="131" t="s">
        <v>7</v>
      </c>
      <c r="BS1183" s="203"/>
      <c r="BU1183" s="76"/>
      <c r="BV1183" s="76"/>
      <c r="BW1183" s="76"/>
      <c r="BX1183" s="76"/>
      <c r="BY1183" s="76"/>
      <c r="BZ1183" s="76"/>
      <c r="CA1183" s="76"/>
      <c r="CB1183" s="107"/>
    </row>
    <row r="1184" spans="1:80" x14ac:dyDescent="0.25">
      <c r="A1184" s="96">
        <f t="shared" si="65"/>
        <v>1178</v>
      </c>
      <c r="B1184" s="134" t="s">
        <v>2413</v>
      </c>
      <c r="D1184" s="134" t="s">
        <v>2697</v>
      </c>
      <c r="E1184" s="134" t="s">
        <v>2726</v>
      </c>
      <c r="F1184" s="1">
        <f t="shared" si="67"/>
        <v>773</v>
      </c>
      <c r="G1184" s="86">
        <v>42991</v>
      </c>
      <c r="H1184" s="87" t="s">
        <v>2698</v>
      </c>
      <c r="I1184" s="134"/>
      <c r="J1184" s="134" t="s">
        <v>59</v>
      </c>
      <c r="K1184" s="134" t="s">
        <v>57</v>
      </c>
      <c r="L1184" s="87"/>
      <c r="M1184" s="131" t="s">
        <v>2570</v>
      </c>
      <c r="N1184" s="107"/>
      <c r="P1184" s="87" t="str">
        <f>IF(COUNTIF(L1184:O1184,"=*")&gt;1,"Multiple", IF(L1184="P","Surface",IF(M1184="P", "Underground",IF(N1184="P", "Placer", IF(O1184="P", "Solution","")))))</f>
        <v>Underground</v>
      </c>
      <c r="Q1184" s="95" t="s">
        <v>11</v>
      </c>
      <c r="R1184" s="93" t="s">
        <v>2570</v>
      </c>
      <c r="S1184" s="33"/>
      <c r="T1184" s="12">
        <v>41.804891594399997</v>
      </c>
      <c r="U1184" s="13">
        <v>-110.61444622</v>
      </c>
      <c r="V1184" s="136">
        <v>21</v>
      </c>
      <c r="W1184" s="136">
        <v>116</v>
      </c>
      <c r="X1184" s="137">
        <v>18</v>
      </c>
      <c r="Y1184" s="138"/>
      <c r="Z1184" s="134" t="s">
        <v>84</v>
      </c>
      <c r="AA1184" s="87" t="s">
        <v>3205</v>
      </c>
      <c r="AB1184" s="134"/>
      <c r="AC1184" s="134"/>
      <c r="AD1184" s="124" t="s">
        <v>2701</v>
      </c>
      <c r="AE1184" s="125" t="s">
        <v>2702</v>
      </c>
      <c r="AF1184" s="6" t="s">
        <v>2417</v>
      </c>
      <c r="AG1184" s="1">
        <v>5.9</v>
      </c>
      <c r="AH1184" s="6" t="s">
        <v>115</v>
      </c>
      <c r="AI1184" s="6" t="s">
        <v>846</v>
      </c>
      <c r="AJ1184" s="107"/>
      <c r="AO1184" s="88" t="s">
        <v>2528</v>
      </c>
      <c r="AQ1184" s="136"/>
      <c r="AR1184" s="107" t="s">
        <v>2570</v>
      </c>
      <c r="AS1184" s="1" t="s">
        <v>2415</v>
      </c>
      <c r="AT1184" s="1" t="s">
        <v>2415</v>
      </c>
      <c r="AU1184" s="76">
        <v>1882</v>
      </c>
      <c r="AV1184" s="76">
        <v>1885</v>
      </c>
      <c r="BA1184" s="76">
        <v>1885</v>
      </c>
      <c r="BE1184" s="184"/>
      <c r="BG1184" s="107"/>
      <c r="BJ1184" s="107"/>
      <c r="BO1184" s="131" t="s">
        <v>2792</v>
      </c>
      <c r="BR1184" s="15" t="s">
        <v>2192</v>
      </c>
      <c r="BS1184" s="203"/>
      <c r="BU1184" s="76"/>
      <c r="BV1184" s="76"/>
      <c r="BW1184" s="76"/>
      <c r="BX1184" s="76"/>
      <c r="BY1184" s="76"/>
      <c r="BZ1184" s="76"/>
      <c r="CA1184" s="76"/>
      <c r="CB1184" s="107"/>
    </row>
    <row r="1185" spans="1:80" s="2" customFormat="1" x14ac:dyDescent="0.25">
      <c r="A1185" s="96">
        <f t="shared" si="65"/>
        <v>1179</v>
      </c>
      <c r="B1185" s="135" t="s">
        <v>2413</v>
      </c>
      <c r="C1185" s="77" t="s">
        <v>2460</v>
      </c>
      <c r="D1185" s="92" t="s">
        <v>2575</v>
      </c>
      <c r="E1185" s="135"/>
      <c r="F1185" s="2">
        <v>773</v>
      </c>
      <c r="G1185" s="89">
        <v>42991</v>
      </c>
      <c r="H1185" s="79" t="s">
        <v>2698</v>
      </c>
      <c r="I1185" s="135"/>
      <c r="J1185" s="135" t="s">
        <v>59</v>
      </c>
      <c r="K1185" s="135" t="s">
        <v>57</v>
      </c>
      <c r="L1185" s="79"/>
      <c r="M1185" s="139"/>
      <c r="N1185" s="78"/>
      <c r="P1185" s="79" t="str">
        <f>IF(COUNTIF(L1185:O1185,"=*")&gt;1,"Multiple", IF(L1185="P","Surface",IF(M1185="P", "Underground",IF(N1185="P", "Placer", IF(O1185="P", "Solution","")))))</f>
        <v/>
      </c>
      <c r="Q1185" s="95" t="s">
        <v>2486</v>
      </c>
      <c r="R1185" s="90" t="s">
        <v>2570</v>
      </c>
      <c r="S1185" s="34"/>
      <c r="T1185" s="26">
        <v>41.804891594399997</v>
      </c>
      <c r="U1185" s="27">
        <v>-110.61444622</v>
      </c>
      <c r="V1185" s="141">
        <v>21</v>
      </c>
      <c r="W1185" s="141">
        <v>116</v>
      </c>
      <c r="X1185" s="142">
        <v>18</v>
      </c>
      <c r="Y1185" s="143"/>
      <c r="Z1185" s="135" t="s">
        <v>84</v>
      </c>
      <c r="AA1185" s="87" t="s">
        <v>3205</v>
      </c>
      <c r="AB1185" s="135"/>
      <c r="AC1185" s="135"/>
      <c r="AD1185" s="124" t="s">
        <v>2701</v>
      </c>
      <c r="AE1185" s="125" t="s">
        <v>2702</v>
      </c>
      <c r="AF1185" s="7" t="s">
        <v>2417</v>
      </c>
      <c r="AG1185" s="2">
        <v>5.9</v>
      </c>
      <c r="AH1185" s="6" t="s">
        <v>115</v>
      </c>
      <c r="AI1185" s="6" t="s">
        <v>846</v>
      </c>
      <c r="AJ1185" s="78"/>
      <c r="AO1185" s="91" t="s">
        <v>2528</v>
      </c>
      <c r="AQ1185" s="141"/>
      <c r="AR1185" s="107" t="s">
        <v>2570</v>
      </c>
      <c r="AS1185" s="2" t="s">
        <v>2415</v>
      </c>
      <c r="AT1185" s="2" t="s">
        <v>2415</v>
      </c>
      <c r="AU1185" s="77">
        <v>1882</v>
      </c>
      <c r="AV1185" s="77">
        <v>1885</v>
      </c>
      <c r="AW1185" s="77"/>
      <c r="AX1185" s="77"/>
      <c r="AY1185" s="77"/>
      <c r="AZ1185" s="77"/>
      <c r="BA1185" s="77">
        <v>1885</v>
      </c>
      <c r="BE1185" s="186"/>
      <c r="BG1185" s="78"/>
      <c r="BJ1185" s="78"/>
      <c r="BN1185" s="7"/>
      <c r="BO1185" s="139" t="s">
        <v>2792</v>
      </c>
      <c r="BR1185" s="17" t="s">
        <v>2192</v>
      </c>
      <c r="BS1185" s="205"/>
      <c r="BU1185" s="77">
        <v>9958</v>
      </c>
      <c r="BV1185" s="77">
        <v>5.3</v>
      </c>
      <c r="BW1185" s="77"/>
      <c r="BX1185" s="77">
        <v>0.82</v>
      </c>
      <c r="BY1185" s="77">
        <v>34.71</v>
      </c>
      <c r="BZ1185" s="77">
        <v>41.06</v>
      </c>
      <c r="CA1185" s="77" t="s">
        <v>830</v>
      </c>
      <c r="CB1185" s="78"/>
    </row>
    <row r="1186" spans="1:80" x14ac:dyDescent="0.25">
      <c r="A1186" s="96">
        <f t="shared" si="65"/>
        <v>1180</v>
      </c>
      <c r="B1186" s="134" t="s">
        <v>2414</v>
      </c>
      <c r="D1186" s="134" t="s">
        <v>2697</v>
      </c>
      <c r="E1186" s="134" t="s">
        <v>2726</v>
      </c>
      <c r="F1186" s="1">
        <f>F1184+1</f>
        <v>774</v>
      </c>
      <c r="G1186" s="86">
        <v>42991</v>
      </c>
      <c r="H1186" s="87" t="s">
        <v>2698</v>
      </c>
      <c r="I1186" s="134"/>
      <c r="J1186" s="134" t="s">
        <v>59</v>
      </c>
      <c r="K1186" s="134" t="s">
        <v>57</v>
      </c>
      <c r="L1186" s="87"/>
      <c r="M1186" s="131" t="s">
        <v>2570</v>
      </c>
      <c r="N1186" s="107"/>
      <c r="P1186" s="87" t="str">
        <f>IF(COUNTIF(L1186:O1186,"=*")&gt;1,"Multiple", IF(L1186="P","Surface",IF(M1186="P", "Underground",IF(N1186="P", "Placer", IF(O1186="P", "Solution","")))))</f>
        <v>Underground</v>
      </c>
      <c r="Q1186" s="95" t="s">
        <v>11</v>
      </c>
      <c r="R1186" s="93" t="s">
        <v>2570</v>
      </c>
      <c r="S1186" s="33"/>
      <c r="T1186" s="12">
        <v>41.810972085700001</v>
      </c>
      <c r="U1186" s="13">
        <v>-110.617244226</v>
      </c>
      <c r="V1186" s="144">
        <v>21</v>
      </c>
      <c r="W1186" s="144">
        <v>116</v>
      </c>
      <c r="X1186" s="137" t="s">
        <v>2191</v>
      </c>
      <c r="Y1186" s="138"/>
      <c r="Z1186" s="134" t="s">
        <v>84</v>
      </c>
      <c r="AA1186" s="87" t="s">
        <v>3205</v>
      </c>
      <c r="AB1186" s="134" t="s">
        <v>7</v>
      </c>
      <c r="AC1186" s="134" t="s">
        <v>7</v>
      </c>
      <c r="AD1186" s="124" t="s">
        <v>2701</v>
      </c>
      <c r="AE1186" s="125" t="s">
        <v>2702</v>
      </c>
      <c r="AF1186" s="6" t="s">
        <v>2416</v>
      </c>
      <c r="AG1186" s="1">
        <v>5.3</v>
      </c>
      <c r="AH1186" s="6" t="s">
        <v>115</v>
      </c>
      <c r="AI1186" s="6" t="s">
        <v>846</v>
      </c>
      <c r="AJ1186" s="107"/>
      <c r="AO1186" s="88" t="s">
        <v>2528</v>
      </c>
      <c r="AQ1186" s="136"/>
      <c r="AR1186" s="107" t="s">
        <v>2570</v>
      </c>
      <c r="AS1186" s="6" t="s">
        <v>934</v>
      </c>
      <c r="AT1186" s="6" t="s">
        <v>934</v>
      </c>
      <c r="AU1186" s="76">
        <v>1931</v>
      </c>
      <c r="AV1186" s="76">
        <v>1947</v>
      </c>
      <c r="BA1186" s="76">
        <v>1947</v>
      </c>
      <c r="BE1186" s="184">
        <v>114278</v>
      </c>
      <c r="BF1186" s="97"/>
      <c r="BG1186" s="107"/>
      <c r="BJ1186" s="107"/>
      <c r="BM1186" s="1" t="s">
        <v>2705</v>
      </c>
      <c r="BO1186" s="131" t="s">
        <v>2792</v>
      </c>
      <c r="BR1186" s="15" t="s">
        <v>2193</v>
      </c>
      <c r="BU1186" s="76"/>
      <c r="BV1186" s="76"/>
      <c r="BW1186" s="76"/>
      <c r="BX1186" s="76"/>
      <c r="BY1186" s="76"/>
      <c r="BZ1186" s="76"/>
      <c r="CA1186" s="76"/>
      <c r="CB1186" s="107"/>
    </row>
    <row r="1187" spans="1:80" x14ac:dyDescent="0.25">
      <c r="A1187" s="96">
        <f t="shared" si="65"/>
        <v>1181</v>
      </c>
      <c r="B1187" s="134" t="s">
        <v>726</v>
      </c>
      <c r="D1187" s="134" t="s">
        <v>2697</v>
      </c>
      <c r="E1187" s="134" t="s">
        <v>2726</v>
      </c>
      <c r="F1187" s="1">
        <f t="shared" si="67"/>
        <v>775</v>
      </c>
      <c r="G1187" s="86">
        <v>42991</v>
      </c>
      <c r="H1187" s="87" t="s">
        <v>2698</v>
      </c>
      <c r="I1187" s="134"/>
      <c r="J1187" s="134" t="s">
        <v>31</v>
      </c>
      <c r="K1187" s="134" t="s">
        <v>16</v>
      </c>
      <c r="L1187" s="87"/>
      <c r="M1187" s="131" t="s">
        <v>2570</v>
      </c>
      <c r="N1187" s="107"/>
      <c r="P1187" s="87" t="str">
        <f>IF(COUNTIF(L1187:O1187,"=*")&gt;1,"Multiple", IF(L1187="P","Surface",IF(M1187="P", "Underground",IF(N1187="P", "Placer", IF(O1187="P", "Solution","")))))</f>
        <v>Underground</v>
      </c>
      <c r="Q1187" s="95" t="s">
        <v>11</v>
      </c>
      <c r="R1187" s="93" t="s">
        <v>2570</v>
      </c>
      <c r="S1187" s="33"/>
      <c r="T1187" s="12">
        <v>43.542176586499998</v>
      </c>
      <c r="U1187" s="13">
        <v>-105.090674228</v>
      </c>
      <c r="V1187" s="144">
        <v>41</v>
      </c>
      <c r="W1187" s="144">
        <v>69</v>
      </c>
      <c r="X1187" s="137">
        <v>12</v>
      </c>
      <c r="Y1187" s="138"/>
      <c r="Z1187" s="134" t="s">
        <v>30</v>
      </c>
      <c r="AA1187" s="87" t="s">
        <v>3206</v>
      </c>
      <c r="AB1187" s="134" t="s">
        <v>22</v>
      </c>
      <c r="AC1187" s="134" t="s">
        <v>7</v>
      </c>
      <c r="AD1187" s="124" t="s">
        <v>2701</v>
      </c>
      <c r="AE1187" s="125" t="s">
        <v>2702</v>
      </c>
      <c r="AH1187" s="6" t="s">
        <v>2340</v>
      </c>
      <c r="AI1187" s="6" t="s">
        <v>836</v>
      </c>
      <c r="AJ1187" s="107"/>
      <c r="AO1187" s="88" t="s">
        <v>2528</v>
      </c>
      <c r="AQ1187" s="136"/>
      <c r="AR1187" s="107" t="s">
        <v>2570</v>
      </c>
      <c r="BE1187" s="184"/>
      <c r="BG1187" s="107"/>
      <c r="BJ1187" s="107"/>
      <c r="BN1187" s="6" t="s">
        <v>2346</v>
      </c>
      <c r="BO1187" s="131" t="s">
        <v>7</v>
      </c>
      <c r="BS1187" s="203"/>
      <c r="BU1187" s="76"/>
      <c r="BV1187" s="76"/>
      <c r="BW1187" s="76"/>
      <c r="BX1187" s="76"/>
      <c r="BY1187" s="76"/>
      <c r="BZ1187" s="76"/>
      <c r="CA1187" s="76"/>
      <c r="CB1187" s="107"/>
    </row>
    <row r="1188" spans="1:80" x14ac:dyDescent="0.25">
      <c r="A1188" s="96">
        <f t="shared" si="65"/>
        <v>1182</v>
      </c>
      <c r="B1188" s="134" t="s">
        <v>727</v>
      </c>
      <c r="D1188" s="134" t="s">
        <v>61</v>
      </c>
      <c r="E1188" s="134" t="s">
        <v>2726</v>
      </c>
      <c r="F1188" s="1">
        <f t="shared" si="67"/>
        <v>776</v>
      </c>
      <c r="G1188" s="86">
        <v>42991</v>
      </c>
      <c r="H1188" s="87" t="s">
        <v>2698</v>
      </c>
      <c r="I1188" s="134"/>
      <c r="J1188" s="134" t="s">
        <v>26</v>
      </c>
      <c r="K1188" s="134" t="s">
        <v>9</v>
      </c>
      <c r="L1188" s="87"/>
      <c r="M1188" s="131" t="s">
        <v>2570</v>
      </c>
      <c r="N1188" s="107"/>
      <c r="P1188" s="87" t="str">
        <f>IF(COUNTIF(L1188:O1188,"=*")&gt;1,"Multiple", IF(L1188="P","Surface",IF(M1188="P", "Underground",IF(N1188="P", "Placer", IF(O1188="P", "Solution","")))))</f>
        <v>Underground</v>
      </c>
      <c r="Q1188" s="95" t="s">
        <v>2765</v>
      </c>
      <c r="R1188" s="93" t="s">
        <v>2570</v>
      </c>
      <c r="S1188" s="33"/>
      <c r="T1188" s="12">
        <v>41.848843051300001</v>
      </c>
      <c r="U1188" s="13">
        <v>-106.39303655400001</v>
      </c>
      <c r="V1188" s="144">
        <v>22</v>
      </c>
      <c r="W1188" s="144">
        <v>80</v>
      </c>
      <c r="X1188" s="137">
        <v>27</v>
      </c>
      <c r="Y1188" s="138"/>
      <c r="Z1188" s="134" t="s">
        <v>8</v>
      </c>
      <c r="AA1188" s="87" t="s">
        <v>3205</v>
      </c>
      <c r="AB1188" s="134" t="s">
        <v>2767</v>
      </c>
      <c r="AC1188" s="134" t="s">
        <v>7</v>
      </c>
      <c r="AD1188" s="124" t="s">
        <v>2701</v>
      </c>
      <c r="AE1188" s="125" t="s">
        <v>2702</v>
      </c>
      <c r="AF1188" s="6" t="s">
        <v>816</v>
      </c>
      <c r="AG1188" s="1">
        <v>5</v>
      </c>
      <c r="AH1188" s="6" t="s">
        <v>26</v>
      </c>
      <c r="AI1188" s="6" t="s">
        <v>1515</v>
      </c>
      <c r="AJ1188" s="107"/>
      <c r="AO1188" s="88" t="s">
        <v>2528</v>
      </c>
      <c r="AQ1188" s="136"/>
      <c r="AR1188" s="107" t="s">
        <v>2856</v>
      </c>
      <c r="BG1188" s="107"/>
      <c r="BJ1188" s="107"/>
      <c r="BN1188" s="6" t="s">
        <v>2371</v>
      </c>
      <c r="BO1188" s="131" t="s">
        <v>2782</v>
      </c>
      <c r="BS1188" s="203"/>
      <c r="BU1188" s="76"/>
      <c r="BV1188" s="76"/>
      <c r="BW1188" s="76"/>
      <c r="BX1188" s="76"/>
      <c r="BY1188" s="76"/>
      <c r="BZ1188" s="76"/>
      <c r="CA1188" s="76"/>
      <c r="CB1188" s="107"/>
    </row>
    <row r="1189" spans="1:80" s="2" customFormat="1" x14ac:dyDescent="0.25">
      <c r="A1189" s="96">
        <f t="shared" si="65"/>
        <v>1183</v>
      </c>
      <c r="B1189" s="135" t="s">
        <v>727</v>
      </c>
      <c r="C1189" s="77" t="s">
        <v>2194</v>
      </c>
      <c r="D1189" s="92" t="s">
        <v>2575</v>
      </c>
      <c r="E1189" s="135"/>
      <c r="F1189" s="2">
        <v>776</v>
      </c>
      <c r="G1189" s="89">
        <v>42991</v>
      </c>
      <c r="H1189" s="79" t="s">
        <v>2698</v>
      </c>
      <c r="I1189" s="135"/>
      <c r="J1189" s="135" t="s">
        <v>26</v>
      </c>
      <c r="K1189" s="135" t="s">
        <v>9</v>
      </c>
      <c r="L1189" s="79"/>
      <c r="M1189" s="139"/>
      <c r="N1189" s="78"/>
      <c r="P1189" s="79" t="str">
        <f>IF(COUNTIF(L1189:O1189,"=*")&gt;1,"Multiple", IF(L1189="P","Surface",IF(M1189="P", "Underground",IF(N1189="P", "Placer", IF(O1189="P", "Solution","")))))</f>
        <v/>
      </c>
      <c r="Q1189" s="95" t="s">
        <v>2486</v>
      </c>
      <c r="R1189" s="90" t="s">
        <v>2570</v>
      </c>
      <c r="S1189" s="34"/>
      <c r="T1189" s="26">
        <v>41.848843051300001</v>
      </c>
      <c r="U1189" s="27">
        <v>-106.39303655400001</v>
      </c>
      <c r="V1189" s="145">
        <v>22</v>
      </c>
      <c r="W1189" s="145">
        <v>80</v>
      </c>
      <c r="X1189" s="142">
        <v>27</v>
      </c>
      <c r="Y1189" s="143"/>
      <c r="Z1189" s="135" t="s">
        <v>8</v>
      </c>
      <c r="AA1189" s="87" t="s">
        <v>3205</v>
      </c>
      <c r="AB1189" s="135" t="s">
        <v>22</v>
      </c>
      <c r="AC1189" s="135" t="s">
        <v>7</v>
      </c>
      <c r="AD1189" s="124" t="s">
        <v>2701</v>
      </c>
      <c r="AE1189" s="125" t="s">
        <v>2702</v>
      </c>
      <c r="AF1189" s="7" t="s">
        <v>816</v>
      </c>
      <c r="AG1189" s="2">
        <v>5</v>
      </c>
      <c r="AH1189" s="6" t="s">
        <v>26</v>
      </c>
      <c r="AI1189" s="6" t="s">
        <v>1515</v>
      </c>
      <c r="AJ1189" s="78"/>
      <c r="AO1189" s="91" t="s">
        <v>2528</v>
      </c>
      <c r="AQ1189" s="141"/>
      <c r="AR1189" s="107" t="s">
        <v>2856</v>
      </c>
      <c r="AS1189" s="7"/>
      <c r="AT1189" s="7"/>
      <c r="AU1189" s="77"/>
      <c r="AV1189" s="77"/>
      <c r="AW1189" s="77"/>
      <c r="AX1189" s="77"/>
      <c r="AY1189" s="77"/>
      <c r="AZ1189" s="77"/>
      <c r="BA1189" s="77"/>
      <c r="BE1189" s="16"/>
      <c r="BG1189" s="78"/>
      <c r="BJ1189" s="78"/>
      <c r="BN1189" s="7" t="s">
        <v>2371</v>
      </c>
      <c r="BO1189" s="139" t="s">
        <v>2782</v>
      </c>
      <c r="BS1189" s="205"/>
      <c r="BU1189" s="77"/>
      <c r="BV1189" s="77">
        <v>5.53</v>
      </c>
      <c r="BW1189" s="77">
        <v>11.92</v>
      </c>
      <c r="BX1189" s="77">
        <v>1.71</v>
      </c>
      <c r="BY1189" s="77">
        <v>36.369999999999997</v>
      </c>
      <c r="BZ1189" s="77">
        <v>46.18</v>
      </c>
      <c r="CA1189" s="77" t="s">
        <v>830</v>
      </c>
      <c r="CB1189" s="78"/>
    </row>
    <row r="1190" spans="1:80" s="2" customFormat="1" x14ac:dyDescent="0.25">
      <c r="A1190" s="96">
        <f t="shared" si="65"/>
        <v>1184</v>
      </c>
      <c r="B1190" s="135" t="s">
        <v>727</v>
      </c>
      <c r="C1190" s="77" t="s">
        <v>2195</v>
      </c>
      <c r="D1190" s="92" t="s">
        <v>2575</v>
      </c>
      <c r="E1190" s="135"/>
      <c r="F1190" s="1">
        <v>776</v>
      </c>
      <c r="G1190" s="86">
        <v>42991</v>
      </c>
      <c r="H1190" s="87" t="s">
        <v>2698</v>
      </c>
      <c r="I1190" s="135"/>
      <c r="J1190" s="135" t="s">
        <v>26</v>
      </c>
      <c r="K1190" s="135" t="s">
        <v>9</v>
      </c>
      <c r="L1190" s="77"/>
      <c r="M1190" s="131"/>
      <c r="P1190" s="87" t="str">
        <f>IF(COUNTIF(L1190:O1190,"=*")&gt;1,"Multiple", IF(L1190="P","Surface",IF(M1190="P", "Underground",IF(N1190="P", "Placer", IF(O1190="P", "Solution","")))))</f>
        <v/>
      </c>
      <c r="Q1190" s="95" t="s">
        <v>2486</v>
      </c>
      <c r="R1190" s="93" t="s">
        <v>2570</v>
      </c>
      <c r="S1190" s="34"/>
      <c r="T1190" s="26">
        <v>41.848843051300001</v>
      </c>
      <c r="U1190" s="27">
        <v>-106.39303655400001</v>
      </c>
      <c r="V1190" s="145">
        <v>22</v>
      </c>
      <c r="W1190" s="145">
        <v>80</v>
      </c>
      <c r="X1190" s="142">
        <v>27</v>
      </c>
      <c r="Y1190" s="143"/>
      <c r="Z1190" s="135" t="s">
        <v>8</v>
      </c>
      <c r="AA1190" s="87" t="s">
        <v>3206</v>
      </c>
      <c r="AB1190" s="135" t="s">
        <v>22</v>
      </c>
      <c r="AC1190" s="135" t="s">
        <v>7</v>
      </c>
      <c r="AD1190" s="124" t="s">
        <v>2701</v>
      </c>
      <c r="AE1190" s="125" t="s">
        <v>2702</v>
      </c>
      <c r="AF1190" s="7" t="s">
        <v>816</v>
      </c>
      <c r="AG1190" s="2">
        <v>5</v>
      </c>
      <c r="AH1190" s="6" t="s">
        <v>26</v>
      </c>
      <c r="AI1190" s="6" t="s">
        <v>1515</v>
      </c>
      <c r="AO1190" s="88" t="s">
        <v>2528</v>
      </c>
      <c r="AQ1190" s="141"/>
      <c r="AR1190" s="107" t="s">
        <v>2856</v>
      </c>
      <c r="AS1190" s="7"/>
      <c r="AT1190" s="7"/>
      <c r="AU1190" s="77"/>
      <c r="AV1190" s="77"/>
      <c r="AW1190" s="77"/>
      <c r="AX1190" s="77"/>
      <c r="AY1190" s="77"/>
      <c r="AZ1190" s="77"/>
      <c r="BA1190" s="77"/>
      <c r="BE1190" s="16"/>
      <c r="BN1190" s="7"/>
      <c r="BO1190" s="139" t="s">
        <v>7</v>
      </c>
      <c r="BS1190" s="205"/>
      <c r="BU1190" s="77"/>
      <c r="BV1190" s="77">
        <v>7.46</v>
      </c>
      <c r="BW1190" s="77">
        <v>13.24</v>
      </c>
      <c r="BX1190" s="77">
        <v>1.39</v>
      </c>
      <c r="BY1190" s="77">
        <v>35.71</v>
      </c>
      <c r="BZ1190" s="77">
        <v>53.59</v>
      </c>
      <c r="CA1190" s="77" t="s">
        <v>830</v>
      </c>
    </row>
    <row r="1191" spans="1:80" ht="30" x14ac:dyDescent="0.25">
      <c r="A1191" s="96">
        <f t="shared" si="65"/>
        <v>1185</v>
      </c>
      <c r="B1191" s="134" t="s">
        <v>728</v>
      </c>
      <c r="D1191" s="134" t="s">
        <v>2697</v>
      </c>
      <c r="E1191" s="134" t="s">
        <v>2726</v>
      </c>
      <c r="F1191" s="1">
        <f>F1190+1</f>
        <v>777</v>
      </c>
      <c r="G1191" s="86">
        <v>42991</v>
      </c>
      <c r="H1191" s="87" t="s">
        <v>2698</v>
      </c>
      <c r="I1191" s="134" t="s">
        <v>2196</v>
      </c>
      <c r="J1191" s="134" t="s">
        <v>26</v>
      </c>
      <c r="K1191" s="134" t="s">
        <v>9</v>
      </c>
      <c r="L1191" s="87"/>
      <c r="M1191" s="131" t="s">
        <v>2570</v>
      </c>
      <c r="N1191" s="107"/>
      <c r="P1191" s="87" t="str">
        <f>IF(COUNTIF(L1191:O1191,"=*")&gt;1,"Multiple", IF(L1191="P","Surface",IF(M1191="P", "Underground",IF(N1191="P", "Placer", IF(O1191="P", "Solution","")))))</f>
        <v>Underground</v>
      </c>
      <c r="Q1191" s="95" t="s">
        <v>11</v>
      </c>
      <c r="R1191" s="93" t="s">
        <v>2570</v>
      </c>
      <c r="S1191" s="33"/>
      <c r="T1191" s="12">
        <v>41.7475593809</v>
      </c>
      <c r="U1191" s="13">
        <v>-106.431290295</v>
      </c>
      <c r="V1191" s="144">
        <v>21</v>
      </c>
      <c r="W1191" s="144">
        <v>80</v>
      </c>
      <c r="X1191" s="137">
        <v>32</v>
      </c>
      <c r="Y1191" s="138"/>
      <c r="Z1191" s="134" t="s">
        <v>8</v>
      </c>
      <c r="AA1191" s="87" t="s">
        <v>3206</v>
      </c>
      <c r="AB1191" s="134" t="s">
        <v>22</v>
      </c>
      <c r="AC1191" s="134" t="s">
        <v>7</v>
      </c>
      <c r="AD1191" s="124" t="s">
        <v>2701</v>
      </c>
      <c r="AE1191" s="125" t="s">
        <v>2702</v>
      </c>
      <c r="AF1191" s="6" t="s">
        <v>29</v>
      </c>
      <c r="AH1191" s="18" t="s">
        <v>26</v>
      </c>
      <c r="AI1191" s="6" t="s">
        <v>1515</v>
      </c>
      <c r="AJ1191" s="107"/>
      <c r="AO1191" s="88" t="s">
        <v>2528</v>
      </c>
      <c r="AQ1191" s="136"/>
      <c r="AR1191" s="107" t="s">
        <v>2570</v>
      </c>
      <c r="BG1191" s="107"/>
      <c r="BJ1191" s="107"/>
      <c r="BO1191" s="131" t="s">
        <v>7</v>
      </c>
      <c r="BS1191" s="203"/>
      <c r="BU1191" s="76"/>
      <c r="BV1191" s="76"/>
      <c r="BW1191" s="76"/>
      <c r="BX1191" s="76"/>
      <c r="BY1191" s="76"/>
      <c r="BZ1191" s="76"/>
      <c r="CA1191" s="76"/>
      <c r="CB1191" s="107"/>
    </row>
    <row r="1192" spans="1:80" x14ac:dyDescent="0.25">
      <c r="A1192" s="96">
        <f t="shared" si="65"/>
        <v>1186</v>
      </c>
      <c r="B1192" s="134" t="s">
        <v>730</v>
      </c>
      <c r="D1192" s="134" t="s">
        <v>2697</v>
      </c>
      <c r="E1192" s="134" t="s">
        <v>2726</v>
      </c>
      <c r="F1192" s="1">
        <f>F1191+1</f>
        <v>778</v>
      </c>
      <c r="G1192" s="86">
        <v>42991</v>
      </c>
      <c r="H1192" s="87" t="s">
        <v>2698</v>
      </c>
      <c r="I1192" s="134" t="s">
        <v>2198</v>
      </c>
      <c r="J1192" s="134" t="s">
        <v>71</v>
      </c>
      <c r="K1192" s="134" t="s">
        <v>16</v>
      </c>
      <c r="L1192" s="87"/>
      <c r="M1192" s="131" t="s">
        <v>2570</v>
      </c>
      <c r="N1192" s="107"/>
      <c r="P1192" s="87" t="str">
        <f>IF(COUNTIF(L1192:O1192,"=*")&gt;1,"Multiple", IF(L1192="P","Surface",IF(M1192="P", "Underground",IF(N1192="P", "Placer", IF(O1192="P", "Solution","")))))</f>
        <v>Underground</v>
      </c>
      <c r="Q1192" s="95" t="s">
        <v>11</v>
      </c>
      <c r="R1192" s="93" t="s">
        <v>2570</v>
      </c>
      <c r="S1192" s="33"/>
      <c r="T1192" s="12">
        <v>44.361217677799999</v>
      </c>
      <c r="U1192" s="13">
        <v>-106.628297911</v>
      </c>
      <c r="V1192" s="144">
        <v>51</v>
      </c>
      <c r="W1192" s="144">
        <v>81</v>
      </c>
      <c r="X1192" s="137">
        <v>29</v>
      </c>
      <c r="Y1192" s="138"/>
      <c r="Z1192" s="134" t="s">
        <v>29</v>
      </c>
      <c r="AA1192" s="87" t="s">
        <v>3206</v>
      </c>
      <c r="AB1192" s="134" t="s">
        <v>7</v>
      </c>
      <c r="AC1192" s="134" t="s">
        <v>7</v>
      </c>
      <c r="AD1192" s="124" t="s">
        <v>2701</v>
      </c>
      <c r="AE1192" s="125" t="s">
        <v>2702</v>
      </c>
      <c r="AH1192" s="6" t="s">
        <v>805</v>
      </c>
      <c r="AI1192" s="6" t="s">
        <v>835</v>
      </c>
      <c r="AJ1192" s="107"/>
      <c r="AO1192" s="88" t="s">
        <v>2528</v>
      </c>
      <c r="AQ1192" s="136"/>
      <c r="AR1192" s="107" t="s">
        <v>2570</v>
      </c>
      <c r="AS1192" s="6" t="s">
        <v>2197</v>
      </c>
      <c r="AT1192" s="6" t="s">
        <v>2197</v>
      </c>
      <c r="AU1192" s="76">
        <v>1924</v>
      </c>
      <c r="AV1192" s="76">
        <v>1932</v>
      </c>
      <c r="BA1192" s="76">
        <v>1932</v>
      </c>
      <c r="BE1192" s="11">
        <v>717</v>
      </c>
      <c r="BF1192" s="97"/>
      <c r="BG1192" s="107"/>
      <c r="BJ1192" s="107"/>
      <c r="BM1192" s="1" t="s">
        <v>2705</v>
      </c>
      <c r="BO1192" s="131" t="s">
        <v>7</v>
      </c>
      <c r="BS1192" s="203"/>
      <c r="BU1192" s="76"/>
      <c r="BV1192" s="76"/>
      <c r="BW1192" s="76"/>
      <c r="BX1192" s="76"/>
      <c r="BY1192" s="76"/>
      <c r="BZ1192" s="76"/>
      <c r="CA1192" s="76"/>
      <c r="CB1192" s="107"/>
    </row>
    <row r="1193" spans="1:80" ht="30" x14ac:dyDescent="0.25">
      <c r="A1193" s="96">
        <f t="shared" si="65"/>
        <v>1187</v>
      </c>
      <c r="B1193" s="134" t="s">
        <v>729</v>
      </c>
      <c r="C1193" s="76" t="s">
        <v>807</v>
      </c>
      <c r="D1193" s="134" t="s">
        <v>2697</v>
      </c>
      <c r="E1193" s="134" t="s">
        <v>2726</v>
      </c>
      <c r="F1193" s="1">
        <f>F1192+1</f>
        <v>779</v>
      </c>
      <c r="G1193" s="86">
        <v>42991</v>
      </c>
      <c r="H1193" s="87" t="s">
        <v>2698</v>
      </c>
      <c r="I1193" s="134" t="s">
        <v>2201</v>
      </c>
      <c r="J1193" s="134" t="s">
        <v>59</v>
      </c>
      <c r="K1193" s="134" t="s">
        <v>57</v>
      </c>
      <c r="L1193" s="87"/>
      <c r="M1193" s="131" t="s">
        <v>2570</v>
      </c>
      <c r="N1193" s="107"/>
      <c r="P1193" s="87" t="str">
        <f>IF(COUNTIF(L1193:O1193,"=*")&gt;1,"Multiple", IF(L1193="P","Surface",IF(M1193="P", "Underground",IF(N1193="P", "Placer", IF(O1193="P", "Solution","")))))</f>
        <v>Underground</v>
      </c>
      <c r="Q1193" s="95" t="s">
        <v>11</v>
      </c>
      <c r="R1193" s="93" t="s">
        <v>2570</v>
      </c>
      <c r="S1193" s="33"/>
      <c r="T1193" s="12">
        <v>42.972519497999997</v>
      </c>
      <c r="U1193" s="13">
        <v>-110.652620877</v>
      </c>
      <c r="V1193" s="144">
        <v>35</v>
      </c>
      <c r="W1193" s="144">
        <v>116</v>
      </c>
      <c r="X1193" s="137">
        <v>35</v>
      </c>
      <c r="Y1193" s="138"/>
      <c r="Z1193" s="134" t="s">
        <v>84</v>
      </c>
      <c r="AA1193" s="87" t="s">
        <v>3206</v>
      </c>
      <c r="AB1193" s="134" t="s">
        <v>22</v>
      </c>
      <c r="AC1193" s="134" t="s">
        <v>7</v>
      </c>
      <c r="AD1193" s="124" t="s">
        <v>2701</v>
      </c>
      <c r="AE1193" s="125" t="s">
        <v>2702</v>
      </c>
      <c r="AH1193" s="6" t="s">
        <v>188</v>
      </c>
      <c r="AI1193" s="6" t="s">
        <v>846</v>
      </c>
      <c r="AJ1193" s="107"/>
      <c r="AO1193" s="88" t="s">
        <v>2528</v>
      </c>
      <c r="AQ1193" s="136"/>
      <c r="AR1193" s="107" t="s">
        <v>2570</v>
      </c>
      <c r="AS1193" s="6" t="s">
        <v>2200</v>
      </c>
      <c r="AT1193" s="6" t="s">
        <v>2200</v>
      </c>
      <c r="AU1193" s="76">
        <v>1936</v>
      </c>
      <c r="AV1193" s="76">
        <v>1940</v>
      </c>
      <c r="BA1193" s="76">
        <v>1940</v>
      </c>
      <c r="BE1193" s="11">
        <v>25051</v>
      </c>
      <c r="BF1193" s="97"/>
      <c r="BG1193" s="107"/>
      <c r="BJ1193" s="107"/>
      <c r="BM1193" s="1" t="s">
        <v>2705</v>
      </c>
      <c r="BN1193" s="6" t="s">
        <v>2202</v>
      </c>
      <c r="BO1193" s="131" t="s">
        <v>7</v>
      </c>
      <c r="BR1193" s="15" t="s">
        <v>2199</v>
      </c>
      <c r="BS1193" s="203"/>
      <c r="BU1193" s="76"/>
      <c r="BV1193" s="76"/>
      <c r="BW1193" s="76"/>
      <c r="BX1193" s="76"/>
      <c r="BY1193" s="76"/>
      <c r="BZ1193" s="76"/>
      <c r="CA1193" s="76" t="s">
        <v>999</v>
      </c>
      <c r="CB1193" s="107"/>
    </row>
    <row r="1194" spans="1:80" s="2" customFormat="1" ht="30" x14ac:dyDescent="0.25">
      <c r="A1194" s="96">
        <f t="shared" si="65"/>
        <v>1188</v>
      </c>
      <c r="B1194" s="135" t="s">
        <v>729</v>
      </c>
      <c r="C1194" s="77"/>
      <c r="D1194" s="134" t="s">
        <v>2697</v>
      </c>
      <c r="E1194" s="135" t="s">
        <v>2726</v>
      </c>
      <c r="F1194" s="1">
        <v>779</v>
      </c>
      <c r="G1194" s="86">
        <v>42991</v>
      </c>
      <c r="H1194" s="87" t="s">
        <v>2698</v>
      </c>
      <c r="I1194" s="135" t="s">
        <v>2201</v>
      </c>
      <c r="J1194" s="135" t="s">
        <v>59</v>
      </c>
      <c r="K1194" s="135" t="s">
        <v>57</v>
      </c>
      <c r="L1194" s="77"/>
      <c r="M1194" s="131" t="s">
        <v>2570</v>
      </c>
      <c r="P1194" s="87" t="str">
        <f>IF(COUNTIF(L1194:O1194,"=*")&gt;1,"Multiple", IF(L1194="P","Surface",IF(M1194="P", "Underground",IF(N1194="P", "Placer", IF(O1194="P", "Solution","")))))</f>
        <v>Underground</v>
      </c>
      <c r="Q1194" s="95" t="s">
        <v>11</v>
      </c>
      <c r="R1194" s="93" t="s">
        <v>2570</v>
      </c>
      <c r="S1194" s="34"/>
      <c r="T1194" s="26">
        <v>42.972519497999997</v>
      </c>
      <c r="U1194" s="27">
        <v>-110.652620877</v>
      </c>
      <c r="V1194" s="145">
        <v>35</v>
      </c>
      <c r="W1194" s="145">
        <v>116</v>
      </c>
      <c r="X1194" s="142">
        <v>35</v>
      </c>
      <c r="Y1194" s="143"/>
      <c r="Z1194" s="135" t="s">
        <v>84</v>
      </c>
      <c r="AA1194" s="87" t="s">
        <v>3206</v>
      </c>
      <c r="AB1194" s="135" t="s">
        <v>22</v>
      </c>
      <c r="AC1194" s="135" t="s">
        <v>7</v>
      </c>
      <c r="AD1194" s="124" t="s">
        <v>2701</v>
      </c>
      <c r="AE1194" s="125" t="s">
        <v>2702</v>
      </c>
      <c r="AF1194" s="7"/>
      <c r="AH1194" s="6" t="s">
        <v>233</v>
      </c>
      <c r="AI1194" s="6" t="s">
        <v>846</v>
      </c>
      <c r="AO1194" s="88" t="s">
        <v>2528</v>
      </c>
      <c r="AQ1194" s="141"/>
      <c r="AR1194" s="107" t="s">
        <v>2570</v>
      </c>
      <c r="AS1194" s="7"/>
      <c r="AT1194" s="7"/>
      <c r="AU1194" s="77"/>
      <c r="AV1194" s="77"/>
      <c r="AW1194" s="77"/>
      <c r="AX1194" s="77"/>
      <c r="AY1194" s="77"/>
      <c r="AZ1194" s="77"/>
      <c r="BA1194" s="77"/>
      <c r="BE1194" s="16"/>
      <c r="BN1194" s="7"/>
      <c r="BO1194" s="139" t="s">
        <v>7</v>
      </c>
      <c r="BR1194" s="17"/>
      <c r="BS1194" s="205"/>
      <c r="BU1194" s="77"/>
      <c r="BV1194" s="77"/>
      <c r="BW1194" s="77"/>
      <c r="BX1194" s="77"/>
      <c r="BY1194" s="77"/>
      <c r="BZ1194" s="77"/>
      <c r="CA1194" s="77" t="s">
        <v>841</v>
      </c>
    </row>
    <row r="1195" spans="1:80" x14ac:dyDescent="0.25">
      <c r="A1195" s="96">
        <f t="shared" si="65"/>
        <v>1189</v>
      </c>
      <c r="B1195" s="134" t="s">
        <v>731</v>
      </c>
      <c r="D1195" s="134" t="s">
        <v>2697</v>
      </c>
      <c r="E1195" s="134" t="s">
        <v>2726</v>
      </c>
      <c r="F1195" s="1">
        <f t="shared" ref="F1195:F1199" si="68">F1194+1</f>
        <v>780</v>
      </c>
      <c r="G1195" s="86">
        <v>42991</v>
      </c>
      <c r="H1195" s="87" t="s">
        <v>2698</v>
      </c>
      <c r="I1195" s="134" t="s">
        <v>2206</v>
      </c>
      <c r="J1195" s="134" t="s">
        <v>48</v>
      </c>
      <c r="K1195" s="134" t="s">
        <v>16</v>
      </c>
      <c r="L1195" s="87"/>
      <c r="M1195" s="131" t="s">
        <v>2570</v>
      </c>
      <c r="N1195" s="107"/>
      <c r="P1195" s="87" t="str">
        <f>IF(COUNTIF(L1195:O1195,"=*")&gt;1,"Multiple", IF(L1195="P","Surface",IF(M1195="P", "Underground",IF(N1195="P", "Placer", IF(O1195="P", "Solution","")))))</f>
        <v>Underground</v>
      </c>
      <c r="Q1195" s="95" t="s">
        <v>2768</v>
      </c>
      <c r="R1195" s="93" t="s">
        <v>2570</v>
      </c>
      <c r="S1195" s="33"/>
      <c r="T1195" s="12">
        <v>41.567293738799997</v>
      </c>
      <c r="U1195" s="13">
        <v>-109.222198009</v>
      </c>
      <c r="V1195" s="144">
        <v>18</v>
      </c>
      <c r="W1195" s="144">
        <v>105</v>
      </c>
      <c r="X1195" s="137">
        <v>2</v>
      </c>
      <c r="Y1195" s="138"/>
      <c r="Z1195" s="134" t="s">
        <v>23</v>
      </c>
      <c r="AA1195" s="87" t="s">
        <v>3206</v>
      </c>
      <c r="AB1195" s="134" t="s">
        <v>7</v>
      </c>
      <c r="AC1195" s="134" t="s">
        <v>7</v>
      </c>
      <c r="AD1195" s="124" t="s">
        <v>2701</v>
      </c>
      <c r="AE1195" s="125" t="s">
        <v>2702</v>
      </c>
      <c r="AF1195" s="6" t="s">
        <v>2203</v>
      </c>
      <c r="AH1195" s="6" t="s">
        <v>48</v>
      </c>
      <c r="AI1195" s="6" t="s">
        <v>846</v>
      </c>
      <c r="AJ1195" s="107"/>
      <c r="AO1195" s="88" t="s">
        <v>2528</v>
      </c>
      <c r="AQ1195" s="136"/>
      <c r="AR1195" s="107" t="s">
        <v>2570</v>
      </c>
      <c r="AS1195" s="6" t="s">
        <v>1624</v>
      </c>
      <c r="AT1195" s="6" t="s">
        <v>1624</v>
      </c>
      <c r="BG1195" s="107"/>
      <c r="BJ1195" s="107"/>
      <c r="BO1195" s="131" t="s">
        <v>7</v>
      </c>
      <c r="BR1195" s="15" t="s">
        <v>2204</v>
      </c>
      <c r="BS1195" s="15" t="s">
        <v>2205</v>
      </c>
      <c r="BU1195" s="76"/>
      <c r="BV1195" s="76"/>
      <c r="BW1195" s="76"/>
      <c r="BX1195" s="76"/>
      <c r="BY1195" s="76"/>
      <c r="BZ1195" s="76"/>
      <c r="CA1195" s="76"/>
      <c r="CB1195" s="107"/>
    </row>
    <row r="1196" spans="1:80" x14ac:dyDescent="0.25">
      <c r="A1196" s="96">
        <f t="shared" si="65"/>
        <v>1190</v>
      </c>
      <c r="B1196" s="134" t="s">
        <v>2207</v>
      </c>
      <c r="D1196" s="134" t="s">
        <v>2697</v>
      </c>
      <c r="E1196" s="134" t="s">
        <v>2726</v>
      </c>
      <c r="F1196" s="1">
        <f t="shared" si="68"/>
        <v>781</v>
      </c>
      <c r="G1196" s="86">
        <v>42991</v>
      </c>
      <c r="H1196" s="87" t="s">
        <v>2698</v>
      </c>
      <c r="J1196" s="134" t="s">
        <v>15</v>
      </c>
      <c r="K1196" s="134" t="s">
        <v>16</v>
      </c>
      <c r="L1196" s="87"/>
      <c r="M1196" s="131" t="s">
        <v>2570</v>
      </c>
      <c r="N1196" s="107"/>
      <c r="P1196" s="87" t="str">
        <f>IF(COUNTIF(L1196:O1196,"=*")&gt;1,"Multiple", IF(L1196="P","Surface",IF(M1196="P", "Underground",IF(N1196="P", "Placer", IF(O1196="P", "Solution","")))))</f>
        <v>Underground</v>
      </c>
      <c r="Q1196" s="95" t="s">
        <v>2768</v>
      </c>
      <c r="R1196" s="93" t="s">
        <v>2570</v>
      </c>
      <c r="S1196" s="148"/>
      <c r="T1196" s="10">
        <v>44.941927999999997</v>
      </c>
      <c r="U1196" s="29">
        <v>-106.965172</v>
      </c>
      <c r="V1196" s="136">
        <v>57</v>
      </c>
      <c r="W1196" s="136">
        <v>84</v>
      </c>
      <c r="X1196" s="159">
        <v>2</v>
      </c>
      <c r="Y1196" s="138"/>
      <c r="Z1196" s="134" t="s">
        <v>15</v>
      </c>
      <c r="AA1196" s="87" t="s">
        <v>3206</v>
      </c>
      <c r="AB1196" s="134"/>
      <c r="AC1196" s="134"/>
      <c r="AD1196" s="124" t="s">
        <v>2701</v>
      </c>
      <c r="AE1196" s="125" t="s">
        <v>2702</v>
      </c>
      <c r="AF1196" s="8" t="s">
        <v>2296</v>
      </c>
      <c r="AH1196" s="6" t="s">
        <v>806</v>
      </c>
      <c r="AI1196" s="6" t="s">
        <v>836</v>
      </c>
      <c r="AJ1196" s="107"/>
      <c r="AO1196" s="88" t="s">
        <v>2528</v>
      </c>
      <c r="AQ1196" s="136"/>
      <c r="AR1196" s="107" t="s">
        <v>2570</v>
      </c>
      <c r="AS1196" s="8" t="s">
        <v>1187</v>
      </c>
      <c r="AT1196" s="8" t="s">
        <v>1187</v>
      </c>
      <c r="AU1196" s="76">
        <v>1978</v>
      </c>
      <c r="AV1196" s="76">
        <v>1978</v>
      </c>
      <c r="BA1196" s="76">
        <v>1978</v>
      </c>
      <c r="BG1196" s="107"/>
      <c r="BJ1196" s="107"/>
      <c r="BN1196" s="8" t="s">
        <v>2310</v>
      </c>
      <c r="BO1196" s="131"/>
      <c r="BR1196" s="30" t="s">
        <v>1194</v>
      </c>
      <c r="BS1196" s="203"/>
      <c r="BU1196" s="76"/>
      <c r="BV1196" s="76"/>
      <c r="BW1196" s="76"/>
      <c r="BX1196" s="76"/>
      <c r="BY1196" s="76"/>
      <c r="BZ1196" s="76"/>
      <c r="CA1196" s="76" t="s">
        <v>807</v>
      </c>
      <c r="CB1196" s="107"/>
    </row>
    <row r="1197" spans="1:80" ht="45" x14ac:dyDescent="0.25">
      <c r="A1197" s="96">
        <f t="shared" si="65"/>
        <v>1191</v>
      </c>
      <c r="B1197" s="134" t="s">
        <v>732</v>
      </c>
      <c r="D1197" s="134" t="s">
        <v>2697</v>
      </c>
      <c r="E1197" s="134" t="s">
        <v>2726</v>
      </c>
      <c r="F1197" s="1">
        <f t="shared" si="68"/>
        <v>782</v>
      </c>
      <c r="G1197" s="86">
        <v>42991</v>
      </c>
      <c r="H1197" s="87" t="s">
        <v>2698</v>
      </c>
      <c r="I1197" s="134" t="s">
        <v>2211</v>
      </c>
      <c r="J1197" s="134" t="s">
        <v>51</v>
      </c>
      <c r="K1197" s="134" t="s">
        <v>14</v>
      </c>
      <c r="L1197" s="87"/>
      <c r="M1197" s="131" t="s">
        <v>2570</v>
      </c>
      <c r="N1197" s="107"/>
      <c r="P1197" s="87" t="str">
        <f>IF(COUNTIF(L1197:O1197,"=*")&gt;1,"Multiple", IF(L1197="P","Surface",IF(M1197="P", "Underground",IF(N1197="P", "Placer", IF(O1197="P", "Solution","")))))</f>
        <v>Underground</v>
      </c>
      <c r="Q1197" s="95" t="s">
        <v>11</v>
      </c>
      <c r="R1197" s="93" t="s">
        <v>2570</v>
      </c>
      <c r="S1197" s="33"/>
      <c r="T1197" s="12">
        <v>43.767533874199998</v>
      </c>
      <c r="U1197" s="13">
        <v>-108.264467213</v>
      </c>
      <c r="V1197" s="144">
        <v>44</v>
      </c>
      <c r="W1197" s="144">
        <v>95</v>
      </c>
      <c r="X1197" s="137">
        <v>21</v>
      </c>
      <c r="Y1197" s="138"/>
      <c r="Z1197" s="134" t="s">
        <v>92</v>
      </c>
      <c r="AA1197" s="87" t="s">
        <v>3205</v>
      </c>
      <c r="AB1197" s="134" t="s">
        <v>22</v>
      </c>
      <c r="AC1197" s="134" t="s">
        <v>7</v>
      </c>
      <c r="AD1197" s="124" t="s">
        <v>2701</v>
      </c>
      <c r="AE1197" s="125" t="s">
        <v>2702</v>
      </c>
      <c r="AF1197" s="6" t="s">
        <v>2208</v>
      </c>
      <c r="AH1197" s="6" t="s">
        <v>2375</v>
      </c>
      <c r="AI1197" s="6" t="s">
        <v>846</v>
      </c>
      <c r="AJ1197" s="107"/>
      <c r="AO1197" s="88" t="s">
        <v>2528</v>
      </c>
      <c r="AQ1197" s="136"/>
      <c r="AR1197" s="107" t="s">
        <v>2570</v>
      </c>
      <c r="BG1197" s="107"/>
      <c r="BJ1197" s="107"/>
      <c r="BO1197" s="131" t="s">
        <v>3135</v>
      </c>
      <c r="BR1197" s="15" t="s">
        <v>2209</v>
      </c>
      <c r="BS1197" s="15" t="s">
        <v>2210</v>
      </c>
      <c r="BU1197" s="76"/>
      <c r="BV1197" s="76"/>
      <c r="BW1197" s="76"/>
      <c r="BX1197" s="76"/>
      <c r="BY1197" s="76"/>
      <c r="BZ1197" s="76"/>
      <c r="CA1197" s="76" t="s">
        <v>838</v>
      </c>
      <c r="CB1197" s="107"/>
    </row>
    <row r="1198" spans="1:80" x14ac:dyDescent="0.25">
      <c r="A1198" s="96">
        <f t="shared" si="65"/>
        <v>1192</v>
      </c>
      <c r="B1198" s="134" t="s">
        <v>733</v>
      </c>
      <c r="D1198" s="134" t="s">
        <v>2697</v>
      </c>
      <c r="E1198" s="134" t="s">
        <v>2726</v>
      </c>
      <c r="F1198" s="1">
        <f t="shared" si="68"/>
        <v>783</v>
      </c>
      <c r="G1198" s="86">
        <v>42991</v>
      </c>
      <c r="H1198" s="87" t="s">
        <v>2698</v>
      </c>
      <c r="I1198" s="134" t="s">
        <v>2216</v>
      </c>
      <c r="J1198" s="134" t="s">
        <v>48</v>
      </c>
      <c r="K1198" s="134" t="s">
        <v>24</v>
      </c>
      <c r="L1198" s="87"/>
      <c r="M1198" s="131" t="s">
        <v>2570</v>
      </c>
      <c r="N1198" s="107"/>
      <c r="P1198" s="87" t="str">
        <f>IF(COUNTIF(L1198:O1198,"=*")&gt;1,"Multiple", IF(L1198="P","Surface",IF(M1198="P", "Underground",IF(N1198="P", "Placer", IF(O1198="P", "Solution","")))))</f>
        <v>Underground</v>
      </c>
      <c r="Q1198" s="95" t="s">
        <v>11</v>
      </c>
      <c r="R1198" s="93" t="s">
        <v>2570</v>
      </c>
      <c r="S1198" s="33"/>
      <c r="T1198" s="12">
        <v>41.595869829100003</v>
      </c>
      <c r="U1198" s="13">
        <v>-109.18385845900001</v>
      </c>
      <c r="V1198" s="144">
        <v>19</v>
      </c>
      <c r="W1198" s="144">
        <v>104</v>
      </c>
      <c r="X1198" s="137">
        <v>30</v>
      </c>
      <c r="Y1198" s="138"/>
      <c r="Z1198" s="134" t="s">
        <v>23</v>
      </c>
      <c r="AA1198" s="87" t="s">
        <v>3206</v>
      </c>
      <c r="AB1198" s="134" t="s">
        <v>22</v>
      </c>
      <c r="AC1198" s="134" t="s">
        <v>7</v>
      </c>
      <c r="AD1198" s="124" t="s">
        <v>2701</v>
      </c>
      <c r="AE1198" s="125" t="s">
        <v>2702</v>
      </c>
      <c r="AF1198" s="6" t="s">
        <v>2215</v>
      </c>
      <c r="AG1198" s="1">
        <v>4</v>
      </c>
      <c r="AH1198" s="6" t="s">
        <v>48</v>
      </c>
      <c r="AI1198" s="6" t="s">
        <v>846</v>
      </c>
      <c r="AJ1198" s="107"/>
      <c r="AO1198" s="88" t="s">
        <v>2528</v>
      </c>
      <c r="AQ1198" s="136"/>
      <c r="AR1198" s="107" t="s">
        <v>2570</v>
      </c>
      <c r="AS1198" s="6" t="s">
        <v>2214</v>
      </c>
      <c r="AT1198" s="6" t="s">
        <v>2214</v>
      </c>
      <c r="AU1198" s="76">
        <v>1961</v>
      </c>
      <c r="AV1198" s="76">
        <v>1970</v>
      </c>
      <c r="BA1198" s="76">
        <v>1970</v>
      </c>
      <c r="BE1198" s="11">
        <v>18614</v>
      </c>
      <c r="BF1198" s="97"/>
      <c r="BG1198" s="107"/>
      <c r="BJ1198" s="107"/>
      <c r="BM1198" s="1" t="s">
        <v>2705</v>
      </c>
      <c r="BO1198" s="131" t="s">
        <v>7</v>
      </c>
      <c r="BP1198" s="1" t="s">
        <v>807</v>
      </c>
      <c r="BR1198" s="15" t="s">
        <v>2212</v>
      </c>
      <c r="BS1198" s="15" t="s">
        <v>2213</v>
      </c>
      <c r="BU1198" s="76"/>
      <c r="BV1198" s="76"/>
      <c r="BW1198" s="76"/>
      <c r="BX1198" s="76"/>
      <c r="BY1198" s="76"/>
      <c r="BZ1198" s="76"/>
      <c r="CA1198" s="76"/>
      <c r="CB1198" s="107"/>
    </row>
    <row r="1199" spans="1:80" x14ac:dyDescent="0.25">
      <c r="A1199" s="96">
        <f t="shared" si="65"/>
        <v>1193</v>
      </c>
      <c r="B1199" s="134" t="s">
        <v>2218</v>
      </c>
      <c r="D1199" s="134" t="s">
        <v>2697</v>
      </c>
      <c r="E1199" s="134" t="s">
        <v>2726</v>
      </c>
      <c r="F1199" s="1">
        <f t="shared" si="68"/>
        <v>784</v>
      </c>
      <c r="G1199" s="86">
        <v>42991</v>
      </c>
      <c r="H1199" s="87" t="s">
        <v>2698</v>
      </c>
      <c r="I1199" s="134" t="s">
        <v>807</v>
      </c>
      <c r="J1199" s="134" t="s">
        <v>26</v>
      </c>
      <c r="K1199" s="134" t="s">
        <v>27</v>
      </c>
      <c r="L1199" s="87"/>
      <c r="M1199" s="131" t="s">
        <v>2570</v>
      </c>
      <c r="N1199" s="107"/>
      <c r="P1199" s="87" t="str">
        <f>IF(COUNTIF(L1199:O1199,"=*")&gt;1,"Multiple", IF(L1199="P","Surface",IF(M1199="P", "Underground",IF(N1199="P", "Placer", IF(O1199="P", "Solution","")))))</f>
        <v>Underground</v>
      </c>
      <c r="Q1199" s="95" t="s">
        <v>2768</v>
      </c>
      <c r="R1199" s="93" t="s">
        <v>2570</v>
      </c>
      <c r="S1199" s="33"/>
      <c r="T1199" s="12">
        <v>41.891451035599999</v>
      </c>
      <c r="U1199" s="13">
        <v>-106.663828064</v>
      </c>
      <c r="V1199" s="136">
        <v>22</v>
      </c>
      <c r="W1199" s="136">
        <v>82</v>
      </c>
      <c r="X1199" s="137">
        <v>8</v>
      </c>
      <c r="Y1199" s="138"/>
      <c r="Z1199" s="134" t="s">
        <v>8</v>
      </c>
      <c r="AA1199" s="87" t="s">
        <v>3205</v>
      </c>
      <c r="AB1199" s="134"/>
      <c r="AC1199" s="134"/>
      <c r="AD1199" s="124" t="s">
        <v>2701</v>
      </c>
      <c r="AE1199" s="125" t="s">
        <v>2702</v>
      </c>
      <c r="AF1199" s="6" t="s">
        <v>2219</v>
      </c>
      <c r="AG1199" s="1">
        <v>6</v>
      </c>
      <c r="AH1199" s="6" t="s">
        <v>1007</v>
      </c>
      <c r="AI1199" s="6" t="s">
        <v>834</v>
      </c>
      <c r="AJ1199" s="107"/>
      <c r="AO1199" s="88" t="s">
        <v>2528</v>
      </c>
      <c r="AQ1199" s="136"/>
      <c r="AR1199" s="107" t="s">
        <v>2570</v>
      </c>
      <c r="AS1199" s="6" t="s">
        <v>1013</v>
      </c>
      <c r="AT1199" s="6" t="s">
        <v>1013</v>
      </c>
      <c r="AU1199" s="76">
        <v>1971</v>
      </c>
      <c r="AV1199" s="76">
        <v>1982</v>
      </c>
      <c r="BA1199" s="76">
        <v>1982</v>
      </c>
      <c r="BE1199" s="11">
        <v>3423017</v>
      </c>
      <c r="BF1199" s="97"/>
      <c r="BG1199" s="107"/>
      <c r="BJ1199" s="107"/>
      <c r="BM1199" s="1" t="s">
        <v>2705</v>
      </c>
      <c r="BN1199" s="6" t="s">
        <v>2738</v>
      </c>
      <c r="BO1199" s="131" t="s">
        <v>3129</v>
      </c>
      <c r="BR1199" s="15" t="s">
        <v>2221</v>
      </c>
      <c r="BS1199" s="15"/>
      <c r="BU1199" s="76"/>
      <c r="BV1199" s="76"/>
      <c r="BW1199" s="76"/>
      <c r="BX1199" s="76"/>
      <c r="BY1199" s="76"/>
      <c r="BZ1199" s="76"/>
      <c r="CA1199" s="76"/>
      <c r="CB1199" s="107"/>
    </row>
    <row r="1200" spans="1:80" s="2" customFormat="1" x14ac:dyDescent="0.25">
      <c r="A1200" s="96">
        <f t="shared" si="65"/>
        <v>1194</v>
      </c>
      <c r="B1200" s="135" t="s">
        <v>2218</v>
      </c>
      <c r="C1200" s="77" t="s">
        <v>2220</v>
      </c>
      <c r="D1200" s="92" t="s">
        <v>2575</v>
      </c>
      <c r="E1200" s="135"/>
      <c r="F1200" s="2">
        <v>784</v>
      </c>
      <c r="G1200" s="89">
        <v>42991</v>
      </c>
      <c r="H1200" s="79" t="s">
        <v>2698</v>
      </c>
      <c r="I1200" s="135"/>
      <c r="J1200" s="135" t="s">
        <v>26</v>
      </c>
      <c r="K1200" s="135" t="s">
        <v>27</v>
      </c>
      <c r="L1200" s="79"/>
      <c r="M1200" s="139"/>
      <c r="N1200" s="78"/>
      <c r="P1200" s="79" t="str">
        <f>IF(COUNTIF(L1200:O1200,"=*")&gt;1,"Multiple", IF(L1200="P","Surface",IF(M1200="P", "Underground",IF(N1200="P", "Placer", IF(O1200="P", "Solution","")))))</f>
        <v/>
      </c>
      <c r="Q1200" s="95" t="s">
        <v>2486</v>
      </c>
      <c r="R1200" s="90" t="s">
        <v>2570</v>
      </c>
      <c r="S1200" s="34"/>
      <c r="T1200" s="26">
        <v>41.891451035599999</v>
      </c>
      <c r="U1200" s="27">
        <v>-106.663828064</v>
      </c>
      <c r="V1200" s="141">
        <v>22</v>
      </c>
      <c r="W1200" s="141">
        <v>82</v>
      </c>
      <c r="X1200" s="142">
        <v>8</v>
      </c>
      <c r="Y1200" s="143"/>
      <c r="Z1200" s="135" t="s">
        <v>8</v>
      </c>
      <c r="AA1200" s="87" t="s">
        <v>3205</v>
      </c>
      <c r="AB1200" s="135"/>
      <c r="AC1200" s="135"/>
      <c r="AD1200" s="124" t="s">
        <v>2701</v>
      </c>
      <c r="AE1200" s="125" t="s">
        <v>2702</v>
      </c>
      <c r="AF1200" s="7" t="s">
        <v>2219</v>
      </c>
      <c r="AG1200" s="2">
        <v>6</v>
      </c>
      <c r="AH1200" s="6" t="s">
        <v>1007</v>
      </c>
      <c r="AI1200" s="6" t="s">
        <v>834</v>
      </c>
      <c r="AJ1200" s="78"/>
      <c r="AO1200" s="91" t="s">
        <v>2528</v>
      </c>
      <c r="AQ1200" s="141"/>
      <c r="AR1200" s="107" t="s">
        <v>2570</v>
      </c>
      <c r="AS1200" s="7" t="s">
        <v>1013</v>
      </c>
      <c r="AT1200" s="7" t="s">
        <v>1013</v>
      </c>
      <c r="AU1200" s="77">
        <v>1971</v>
      </c>
      <c r="AV1200" s="77">
        <v>1982</v>
      </c>
      <c r="AW1200" s="77"/>
      <c r="AX1200" s="77"/>
      <c r="AY1200" s="77"/>
      <c r="AZ1200" s="77"/>
      <c r="BA1200" s="77">
        <v>1982</v>
      </c>
      <c r="BE1200" s="16"/>
      <c r="BF1200" s="92"/>
      <c r="BG1200" s="78"/>
      <c r="BJ1200" s="78"/>
      <c r="BN1200" s="7" t="s">
        <v>2738</v>
      </c>
      <c r="BO1200" s="131" t="s">
        <v>3129</v>
      </c>
      <c r="BR1200" s="17" t="s">
        <v>2221</v>
      </c>
      <c r="BS1200" s="17"/>
      <c r="BU1200" s="77">
        <v>11150</v>
      </c>
      <c r="BV1200" s="77">
        <v>6.3</v>
      </c>
      <c r="BW1200" s="77">
        <v>10.1</v>
      </c>
      <c r="BX1200" s="77">
        <v>0.6</v>
      </c>
      <c r="BY1200" s="77">
        <v>37.200000000000003</v>
      </c>
      <c r="BZ1200" s="77">
        <v>46.4</v>
      </c>
      <c r="CA1200" s="77" t="s">
        <v>888</v>
      </c>
      <c r="CB1200" s="78"/>
    </row>
    <row r="1201" spans="1:80" x14ac:dyDescent="0.25">
      <c r="A1201" s="96">
        <f t="shared" si="65"/>
        <v>1195</v>
      </c>
      <c r="B1201" s="134" t="s">
        <v>1191</v>
      </c>
      <c r="D1201" s="134" t="s">
        <v>2697</v>
      </c>
      <c r="E1201" s="134" t="s">
        <v>2726</v>
      </c>
      <c r="F1201" s="1">
        <f>F1199+1</f>
        <v>785</v>
      </c>
      <c r="G1201" s="86">
        <v>42991</v>
      </c>
      <c r="H1201" s="87" t="s">
        <v>2698</v>
      </c>
      <c r="I1201" s="134" t="s">
        <v>2222</v>
      </c>
      <c r="J1201" s="134" t="s">
        <v>15</v>
      </c>
      <c r="K1201" s="134" t="s">
        <v>16</v>
      </c>
      <c r="L1201" s="131" t="s">
        <v>2570</v>
      </c>
      <c r="N1201" s="107"/>
      <c r="P1201" s="87" t="str">
        <f>IF(COUNTIF(L1201:O1201,"=*")&gt;1,"Multiple", IF(L1201="P","Surface",IF(M1201="P", "Underground",IF(N1201="P", "Placer", IF(O1201="P", "Solution","")))))</f>
        <v>Surface</v>
      </c>
      <c r="Q1201" s="95" t="s">
        <v>3181</v>
      </c>
      <c r="R1201" s="93" t="s">
        <v>2570</v>
      </c>
      <c r="S1201" s="148"/>
      <c r="T1201" s="4">
        <v>44.943734999999997</v>
      </c>
      <c r="U1201" s="9">
        <v>-107.060857</v>
      </c>
      <c r="V1201" s="136">
        <v>57</v>
      </c>
      <c r="W1201" s="136">
        <v>85</v>
      </c>
      <c r="X1201" s="137">
        <v>21</v>
      </c>
      <c r="Y1201" s="138"/>
      <c r="Z1201" s="134" t="s">
        <v>15</v>
      </c>
      <c r="AA1201" s="87" t="s">
        <v>3205</v>
      </c>
      <c r="AB1201" s="134" t="s">
        <v>80</v>
      </c>
      <c r="AC1201" s="134" t="s">
        <v>2349</v>
      </c>
      <c r="AD1201" s="124" t="s">
        <v>2701</v>
      </c>
      <c r="AE1201" s="125" t="s">
        <v>2702</v>
      </c>
      <c r="AF1201" s="18" t="s">
        <v>983</v>
      </c>
      <c r="AG1201" s="1">
        <v>12</v>
      </c>
      <c r="AH1201" s="6" t="s">
        <v>806</v>
      </c>
      <c r="AI1201" s="6" t="s">
        <v>836</v>
      </c>
      <c r="AJ1201" s="107"/>
      <c r="AO1201" s="88" t="s">
        <v>2528</v>
      </c>
      <c r="AQ1201" s="136"/>
      <c r="AR1201" s="107" t="s">
        <v>2570</v>
      </c>
      <c r="AS1201" s="6" t="s">
        <v>1192</v>
      </c>
      <c r="AT1201" s="6" t="s">
        <v>1192</v>
      </c>
      <c r="AU1201" s="77">
        <v>1949</v>
      </c>
      <c r="AV1201" s="76">
        <v>1976</v>
      </c>
      <c r="BA1201" s="76">
        <v>1976</v>
      </c>
      <c r="BE1201" s="197">
        <v>373223</v>
      </c>
      <c r="BF1201" s="97"/>
      <c r="BG1201" s="107"/>
      <c r="BJ1201" s="107"/>
      <c r="BM1201" s="1" t="s">
        <v>2705</v>
      </c>
      <c r="BN1201" s="6" t="s">
        <v>2725</v>
      </c>
      <c r="BO1201" s="131" t="s">
        <v>3128</v>
      </c>
      <c r="BR1201" s="15" t="s">
        <v>1193</v>
      </c>
      <c r="BS1201" s="15" t="s">
        <v>1194</v>
      </c>
      <c r="BU1201" s="76"/>
      <c r="BV1201" s="76"/>
      <c r="BW1201" s="76"/>
      <c r="BX1201" s="76"/>
      <c r="BY1201" s="76"/>
      <c r="BZ1201" s="76"/>
      <c r="CA1201" s="76"/>
      <c r="CB1201" s="107"/>
    </row>
    <row r="1202" spans="1:80" s="2" customFormat="1" x14ac:dyDescent="0.25">
      <c r="A1202" s="96">
        <f t="shared" si="65"/>
        <v>1196</v>
      </c>
      <c r="B1202" s="135" t="s">
        <v>1191</v>
      </c>
      <c r="C1202" s="77" t="s">
        <v>2460</v>
      </c>
      <c r="D1202" s="92" t="s">
        <v>2575</v>
      </c>
      <c r="E1202" s="135"/>
      <c r="F1202" s="2">
        <f>F1200+1</f>
        <v>785</v>
      </c>
      <c r="G1202" s="89">
        <v>42991</v>
      </c>
      <c r="H1202" s="79" t="s">
        <v>2698</v>
      </c>
      <c r="I1202" s="135" t="s">
        <v>2222</v>
      </c>
      <c r="J1202" s="135" t="s">
        <v>15</v>
      </c>
      <c r="K1202" s="135" t="s">
        <v>16</v>
      </c>
      <c r="L1202" s="139"/>
      <c r="M1202" s="77"/>
      <c r="N1202" s="78"/>
      <c r="P1202" s="79" t="str">
        <f>IF(COUNTIF(L1202:O1202,"=*")&gt;1,"Multiple", IF(L1202="P","Surface",IF(M1202="P", "Underground",IF(N1202="P", "Placer", IF(O1202="P", "Solution","")))))</f>
        <v/>
      </c>
      <c r="Q1202" s="95" t="s">
        <v>2486</v>
      </c>
      <c r="R1202" s="90" t="s">
        <v>2570</v>
      </c>
      <c r="S1202" s="147"/>
      <c r="T1202" s="5">
        <v>44.943734999999997</v>
      </c>
      <c r="U1202" s="19">
        <v>-107.060857</v>
      </c>
      <c r="V1202" s="141">
        <v>57</v>
      </c>
      <c r="W1202" s="141">
        <v>85</v>
      </c>
      <c r="X1202" s="142">
        <v>21</v>
      </c>
      <c r="Y1202" s="143"/>
      <c r="Z1202" s="135" t="s">
        <v>15</v>
      </c>
      <c r="AA1202" s="87" t="s">
        <v>3205</v>
      </c>
      <c r="AB1202" s="135" t="s">
        <v>80</v>
      </c>
      <c r="AC1202" s="135" t="s">
        <v>2349</v>
      </c>
      <c r="AD1202" s="124" t="s">
        <v>2701</v>
      </c>
      <c r="AE1202" s="125" t="s">
        <v>2702</v>
      </c>
      <c r="AF1202" s="20" t="s">
        <v>983</v>
      </c>
      <c r="AG1202" s="2">
        <v>12</v>
      </c>
      <c r="AH1202" s="6" t="s">
        <v>806</v>
      </c>
      <c r="AI1202" s="6" t="s">
        <v>836</v>
      </c>
      <c r="AJ1202" s="78"/>
      <c r="AO1202" s="91" t="s">
        <v>2528</v>
      </c>
      <c r="AQ1202" s="141"/>
      <c r="AR1202" s="107" t="s">
        <v>2570</v>
      </c>
      <c r="AS1202" s="7" t="s">
        <v>1192</v>
      </c>
      <c r="AT1202" s="7" t="s">
        <v>1192</v>
      </c>
      <c r="AU1202" s="77">
        <v>1949</v>
      </c>
      <c r="AV1202" s="77">
        <v>1976</v>
      </c>
      <c r="AW1202" s="77"/>
      <c r="AX1202" s="77"/>
      <c r="AY1202" s="77"/>
      <c r="AZ1202" s="77"/>
      <c r="BA1202" s="77">
        <v>1976</v>
      </c>
      <c r="BE1202" s="199"/>
      <c r="BF1202" s="92"/>
      <c r="BG1202" s="78"/>
      <c r="BJ1202" s="78"/>
      <c r="BN1202" s="7" t="s">
        <v>2725</v>
      </c>
      <c r="BO1202" s="131" t="s">
        <v>3128</v>
      </c>
      <c r="BR1202" s="17" t="s">
        <v>1193</v>
      </c>
      <c r="BS1202" s="17" t="s">
        <v>1194</v>
      </c>
      <c r="BU1202" s="77">
        <v>9450</v>
      </c>
      <c r="BV1202" s="77">
        <v>7.8</v>
      </c>
      <c r="BW1202" s="77">
        <v>18</v>
      </c>
      <c r="BX1202" s="77">
        <v>1.2</v>
      </c>
      <c r="BY1202" s="77">
        <v>36.799999999999997</v>
      </c>
      <c r="BZ1202" s="77">
        <v>37.4</v>
      </c>
      <c r="CA1202" s="77" t="s">
        <v>926</v>
      </c>
      <c r="CB1202" s="78"/>
    </row>
    <row r="1203" spans="1:80" s="2" customFormat="1" x14ac:dyDescent="0.25">
      <c r="A1203" s="96">
        <f t="shared" si="65"/>
        <v>1197</v>
      </c>
      <c r="B1203" s="135" t="s">
        <v>1191</v>
      </c>
      <c r="C1203" s="77" t="s">
        <v>2462</v>
      </c>
      <c r="D1203" s="92" t="s">
        <v>2575</v>
      </c>
      <c r="E1203" s="135"/>
      <c r="F1203" s="1">
        <v>785</v>
      </c>
      <c r="G1203" s="86">
        <v>42991</v>
      </c>
      <c r="H1203" s="87" t="s">
        <v>2698</v>
      </c>
      <c r="I1203" s="135" t="s">
        <v>2222</v>
      </c>
      <c r="J1203" s="135" t="s">
        <v>15</v>
      </c>
      <c r="K1203" s="135" t="s">
        <v>16</v>
      </c>
      <c r="L1203" s="131"/>
      <c r="P1203" s="87" t="str">
        <f>IF(COUNTIF(L1203:O1203,"=*")&gt;1,"Multiple", IF(L1203="P","Surface",IF(M1203="P", "Underground",IF(N1203="P", "Placer", IF(O1203="P", "Solution","")))))</f>
        <v/>
      </c>
      <c r="Q1203" s="95" t="s">
        <v>2486</v>
      </c>
      <c r="R1203" s="93" t="s">
        <v>2570</v>
      </c>
      <c r="S1203" s="148"/>
      <c r="T1203" s="4">
        <v>44.943734999999997</v>
      </c>
      <c r="U1203" s="9">
        <v>-107.060857</v>
      </c>
      <c r="V1203" s="141">
        <v>57</v>
      </c>
      <c r="W1203" s="141">
        <v>85</v>
      </c>
      <c r="X1203" s="142">
        <v>21</v>
      </c>
      <c r="Y1203" s="143"/>
      <c r="Z1203" s="135" t="s">
        <v>15</v>
      </c>
      <c r="AA1203" s="87" t="s">
        <v>3205</v>
      </c>
      <c r="AB1203" s="135" t="s">
        <v>80</v>
      </c>
      <c r="AC1203" s="135"/>
      <c r="AD1203" s="124" t="s">
        <v>2701</v>
      </c>
      <c r="AE1203" s="125" t="s">
        <v>2702</v>
      </c>
      <c r="AF1203" s="20" t="s">
        <v>983</v>
      </c>
      <c r="AG1203" s="2">
        <v>12</v>
      </c>
      <c r="AH1203" s="6" t="s">
        <v>806</v>
      </c>
      <c r="AI1203" s="6" t="s">
        <v>836</v>
      </c>
      <c r="AO1203" s="88" t="s">
        <v>2528</v>
      </c>
      <c r="AQ1203" s="141"/>
      <c r="AR1203" s="107" t="s">
        <v>2570</v>
      </c>
      <c r="AS1203" s="7"/>
      <c r="AT1203" s="7"/>
      <c r="AU1203" s="77"/>
      <c r="AV1203" s="77"/>
      <c r="AW1203" s="77"/>
      <c r="AX1203" s="77"/>
      <c r="AY1203" s="77"/>
      <c r="AZ1203" s="77"/>
      <c r="BA1203" s="77"/>
      <c r="BE1203" s="186"/>
      <c r="BN1203" s="7"/>
      <c r="BO1203" s="139" t="s">
        <v>3129</v>
      </c>
      <c r="BS1203" s="205"/>
      <c r="BU1203" s="77">
        <v>9490</v>
      </c>
      <c r="BV1203" s="77">
        <v>8.6</v>
      </c>
      <c r="BW1203" s="77">
        <v>17.8</v>
      </c>
      <c r="BX1203" s="77">
        <v>1.4</v>
      </c>
      <c r="BY1203" s="77">
        <v>38.9</v>
      </c>
      <c r="BZ1203" s="77">
        <v>34.700000000000003</v>
      </c>
      <c r="CA1203" s="77" t="s">
        <v>926</v>
      </c>
    </row>
    <row r="1204" spans="1:80" s="2" customFormat="1" x14ac:dyDescent="0.25">
      <c r="A1204" s="96">
        <f t="shared" si="65"/>
        <v>1198</v>
      </c>
      <c r="B1204" s="135" t="s">
        <v>1191</v>
      </c>
      <c r="C1204" s="77" t="s">
        <v>2750</v>
      </c>
      <c r="D1204" s="92" t="s">
        <v>2575</v>
      </c>
      <c r="E1204" s="135"/>
      <c r="F1204" s="1">
        <v>785</v>
      </c>
      <c r="G1204" s="86">
        <v>42991</v>
      </c>
      <c r="H1204" s="87" t="s">
        <v>2698</v>
      </c>
      <c r="I1204" s="135" t="s">
        <v>2222</v>
      </c>
      <c r="J1204" s="135" t="s">
        <v>15</v>
      </c>
      <c r="K1204" s="135" t="s">
        <v>16</v>
      </c>
      <c r="L1204" s="131"/>
      <c r="P1204" s="87" t="str">
        <f>IF(COUNTIF(L1204:O1204,"=*")&gt;1,"Multiple", IF(L1204="P","Surface",IF(M1204="P", "Underground",IF(N1204="P", "Placer", IF(O1204="P", "Solution","")))))</f>
        <v/>
      </c>
      <c r="Q1204" s="95" t="s">
        <v>2486</v>
      </c>
      <c r="R1204" s="93" t="s">
        <v>2570</v>
      </c>
      <c r="S1204" s="148"/>
      <c r="T1204" s="4">
        <v>44.943734999999997</v>
      </c>
      <c r="U1204" s="9">
        <v>-107.060857</v>
      </c>
      <c r="V1204" s="141">
        <v>57</v>
      </c>
      <c r="W1204" s="141">
        <v>85</v>
      </c>
      <c r="X1204" s="142">
        <v>21</v>
      </c>
      <c r="Y1204" s="143"/>
      <c r="Z1204" s="135" t="s">
        <v>15</v>
      </c>
      <c r="AA1204" s="87" t="s">
        <v>3205</v>
      </c>
      <c r="AB1204" s="135" t="s">
        <v>80</v>
      </c>
      <c r="AC1204" s="135"/>
      <c r="AD1204" s="124" t="s">
        <v>2701</v>
      </c>
      <c r="AE1204" s="125" t="s">
        <v>2702</v>
      </c>
      <c r="AF1204" s="20" t="s">
        <v>983</v>
      </c>
      <c r="AG1204" s="2">
        <v>12</v>
      </c>
      <c r="AH1204" s="6" t="s">
        <v>806</v>
      </c>
      <c r="AI1204" s="6" t="s">
        <v>836</v>
      </c>
      <c r="AO1204" s="88" t="s">
        <v>2528</v>
      </c>
      <c r="AQ1204" s="141"/>
      <c r="AR1204" s="107" t="s">
        <v>2570</v>
      </c>
      <c r="AS1204" s="7"/>
      <c r="AT1204" s="7"/>
      <c r="AU1204" s="77"/>
      <c r="AV1204" s="77"/>
      <c r="AW1204" s="77"/>
      <c r="AX1204" s="77"/>
      <c r="AY1204" s="77"/>
      <c r="AZ1204" s="77"/>
      <c r="BA1204" s="77"/>
      <c r="BE1204" s="186"/>
      <c r="BN1204" s="7" t="s">
        <v>807</v>
      </c>
      <c r="BO1204" s="139" t="s">
        <v>3129</v>
      </c>
      <c r="BS1204" s="205"/>
      <c r="BU1204" s="77">
        <v>9600</v>
      </c>
      <c r="BV1204" s="77">
        <v>8.1</v>
      </c>
      <c r="BW1204" s="77">
        <v>18.3</v>
      </c>
      <c r="BX1204" s="77">
        <v>2</v>
      </c>
      <c r="BY1204" s="77">
        <v>37.5</v>
      </c>
      <c r="BZ1204" s="77">
        <v>36.1</v>
      </c>
      <c r="CA1204" s="77" t="s">
        <v>926</v>
      </c>
    </row>
    <row r="1205" spans="1:80" s="2" customFormat="1" x14ac:dyDescent="0.25">
      <c r="A1205" s="96">
        <f t="shared" si="65"/>
        <v>1199</v>
      </c>
      <c r="B1205" s="135" t="s">
        <v>1191</v>
      </c>
      <c r="C1205" s="77" t="s">
        <v>2461</v>
      </c>
      <c r="D1205" s="92" t="s">
        <v>2575</v>
      </c>
      <c r="E1205" s="135"/>
      <c r="F1205" s="1">
        <v>785</v>
      </c>
      <c r="G1205" s="86">
        <v>42991</v>
      </c>
      <c r="H1205" s="87" t="s">
        <v>2698</v>
      </c>
      <c r="I1205" s="135" t="s">
        <v>2222</v>
      </c>
      <c r="J1205" s="135" t="s">
        <v>15</v>
      </c>
      <c r="K1205" s="135" t="s">
        <v>16</v>
      </c>
      <c r="L1205" s="131"/>
      <c r="P1205" s="87" t="str">
        <f>IF(COUNTIF(L1205:O1205,"=*")&gt;1,"Multiple", IF(L1205="P","Surface",IF(M1205="P", "Underground",IF(N1205="P", "Placer", IF(O1205="P", "Solution","")))))</f>
        <v/>
      </c>
      <c r="Q1205" s="95" t="s">
        <v>2486</v>
      </c>
      <c r="R1205" s="93" t="s">
        <v>2570</v>
      </c>
      <c r="S1205" s="148"/>
      <c r="T1205" s="4">
        <v>44.943734999999997</v>
      </c>
      <c r="U1205" s="9">
        <v>-107.060857</v>
      </c>
      <c r="V1205" s="141">
        <v>57</v>
      </c>
      <c r="W1205" s="141">
        <v>85</v>
      </c>
      <c r="X1205" s="142">
        <v>21</v>
      </c>
      <c r="Y1205" s="143"/>
      <c r="Z1205" s="135" t="s">
        <v>15</v>
      </c>
      <c r="AA1205" s="87" t="s">
        <v>3205</v>
      </c>
      <c r="AB1205" s="135" t="s">
        <v>80</v>
      </c>
      <c r="AC1205" s="135"/>
      <c r="AD1205" s="124" t="s">
        <v>2701</v>
      </c>
      <c r="AE1205" s="125" t="s">
        <v>2702</v>
      </c>
      <c r="AF1205" s="20" t="s">
        <v>983</v>
      </c>
      <c r="AG1205" s="2">
        <v>12</v>
      </c>
      <c r="AH1205" s="6" t="s">
        <v>806</v>
      </c>
      <c r="AI1205" s="6" t="s">
        <v>836</v>
      </c>
      <c r="AO1205" s="88" t="s">
        <v>2528</v>
      </c>
      <c r="AQ1205" s="141"/>
      <c r="AR1205" s="107" t="s">
        <v>2570</v>
      </c>
      <c r="AS1205" s="7"/>
      <c r="AT1205" s="7"/>
      <c r="AU1205" s="77"/>
      <c r="AV1205" s="77"/>
      <c r="AW1205" s="77"/>
      <c r="AX1205" s="77"/>
      <c r="AY1205" s="77"/>
      <c r="AZ1205" s="77"/>
      <c r="BA1205" s="77"/>
      <c r="BE1205" s="186"/>
      <c r="BN1205" s="7"/>
      <c r="BO1205" s="139" t="s">
        <v>3129</v>
      </c>
      <c r="BS1205" s="205"/>
      <c r="BU1205" s="77">
        <v>7380</v>
      </c>
      <c r="BV1205" s="77">
        <v>21.9</v>
      </c>
      <c r="BW1205" s="77">
        <v>19.100000000000001</v>
      </c>
      <c r="BX1205" s="77">
        <v>1.9</v>
      </c>
      <c r="BY1205" s="77">
        <v>28.3</v>
      </c>
      <c r="BZ1205" s="77">
        <v>30.7</v>
      </c>
      <c r="CA1205" s="77" t="s">
        <v>926</v>
      </c>
    </row>
    <row r="1206" spans="1:80" x14ac:dyDescent="0.25">
      <c r="A1206" s="96">
        <f t="shared" si="65"/>
        <v>1200</v>
      </c>
      <c r="B1206" s="134" t="s">
        <v>734</v>
      </c>
      <c r="D1206" s="134" t="s">
        <v>2697</v>
      </c>
      <c r="E1206" s="134" t="s">
        <v>2726</v>
      </c>
      <c r="F1206" s="1">
        <f>F1205+1</f>
        <v>786</v>
      </c>
      <c r="G1206" s="86">
        <v>42991</v>
      </c>
      <c r="H1206" s="87" t="s">
        <v>2698</v>
      </c>
      <c r="I1206" s="134"/>
      <c r="J1206" s="134" t="s">
        <v>26</v>
      </c>
      <c r="K1206" s="134" t="s">
        <v>27</v>
      </c>
      <c r="L1206" s="87"/>
      <c r="M1206" s="131" t="s">
        <v>2570</v>
      </c>
      <c r="N1206" s="107"/>
      <c r="P1206" s="87" t="str">
        <f>IF(COUNTIF(L1206:O1206,"=*")&gt;1,"Multiple", IF(L1206="P","Surface",IF(M1206="P", "Underground",IF(N1206="P", "Placer", IF(O1206="P", "Solution","")))))</f>
        <v>Underground</v>
      </c>
      <c r="Q1206" s="95" t="s">
        <v>11</v>
      </c>
      <c r="R1206" s="93" t="s">
        <v>2570</v>
      </c>
      <c r="S1206" s="33"/>
      <c r="T1206" s="12">
        <v>41.7421644434</v>
      </c>
      <c r="U1206" s="13">
        <v>-106.427644402</v>
      </c>
      <c r="V1206" s="144">
        <v>21</v>
      </c>
      <c r="W1206" s="144">
        <v>80</v>
      </c>
      <c r="X1206" s="137">
        <v>32</v>
      </c>
      <c r="Y1206" s="138"/>
      <c r="Z1206" s="134" t="s">
        <v>8</v>
      </c>
      <c r="AA1206" s="87" t="s">
        <v>3205</v>
      </c>
      <c r="AB1206" s="134" t="s">
        <v>22</v>
      </c>
      <c r="AC1206" s="134" t="s">
        <v>7</v>
      </c>
      <c r="AD1206" s="124" t="s">
        <v>2701</v>
      </c>
      <c r="AE1206" s="125" t="s">
        <v>2702</v>
      </c>
      <c r="AF1206" s="6" t="s">
        <v>222</v>
      </c>
      <c r="AG1206" s="1">
        <v>10</v>
      </c>
      <c r="AH1206" s="6" t="s">
        <v>26</v>
      </c>
      <c r="AI1206" s="6" t="s">
        <v>1515</v>
      </c>
      <c r="AJ1206" s="107"/>
      <c r="AO1206" s="88" t="s">
        <v>2528</v>
      </c>
      <c r="AQ1206" s="136"/>
      <c r="AR1206" s="107" t="s">
        <v>2570</v>
      </c>
      <c r="AS1206" s="6" t="s">
        <v>2223</v>
      </c>
      <c r="AT1206" s="6" t="s">
        <v>2223</v>
      </c>
      <c r="AU1206" s="76">
        <v>1925</v>
      </c>
      <c r="AV1206" s="76">
        <v>1925</v>
      </c>
      <c r="BA1206" s="76">
        <v>1925</v>
      </c>
      <c r="BE1206" s="184">
        <v>25</v>
      </c>
      <c r="BF1206" s="97"/>
      <c r="BG1206" s="107"/>
      <c r="BJ1206" s="107"/>
      <c r="BM1206" s="1" t="s">
        <v>2705</v>
      </c>
      <c r="BO1206" s="131" t="s">
        <v>2961</v>
      </c>
      <c r="BS1206" s="203"/>
      <c r="BU1206" s="76"/>
      <c r="BV1206" s="76"/>
      <c r="BW1206" s="76"/>
      <c r="BX1206" s="76"/>
      <c r="BY1206" s="76"/>
      <c r="BZ1206" s="76"/>
      <c r="CA1206" s="76" t="s">
        <v>1631</v>
      </c>
      <c r="CB1206" s="107"/>
    </row>
    <row r="1207" spans="1:80" x14ac:dyDescent="0.25">
      <c r="A1207" s="96">
        <f t="shared" si="65"/>
        <v>1201</v>
      </c>
      <c r="B1207" s="134" t="s">
        <v>735</v>
      </c>
      <c r="D1207" s="134" t="s">
        <v>2697</v>
      </c>
      <c r="E1207" s="134" t="s">
        <v>2726</v>
      </c>
      <c r="F1207" s="1">
        <f>F1206+1</f>
        <v>787</v>
      </c>
      <c r="G1207" s="86">
        <v>42991</v>
      </c>
      <c r="H1207" s="87" t="s">
        <v>2698</v>
      </c>
      <c r="I1207" s="134"/>
      <c r="J1207" s="134" t="s">
        <v>111</v>
      </c>
      <c r="K1207" s="134" t="s">
        <v>57</v>
      </c>
      <c r="L1207" s="87"/>
      <c r="M1207" s="131" t="s">
        <v>2570</v>
      </c>
      <c r="N1207" s="107"/>
      <c r="P1207" s="87" t="str">
        <f>IF(COUNTIF(L1207:O1207,"=*")&gt;1,"Multiple", IF(L1207="P","Surface",IF(M1207="P", "Underground",IF(N1207="P", "Placer", IF(O1207="P", "Solution","")))))</f>
        <v>Underground</v>
      </c>
      <c r="Q1207" s="95" t="s">
        <v>11</v>
      </c>
      <c r="R1207" s="93" t="s">
        <v>2570</v>
      </c>
      <c r="S1207" s="33"/>
      <c r="T1207" s="12">
        <v>42.943480507399997</v>
      </c>
      <c r="U1207" s="13">
        <v>-110.67217833799999</v>
      </c>
      <c r="V1207" s="144">
        <v>34</v>
      </c>
      <c r="W1207" s="144">
        <v>116</v>
      </c>
      <c r="X1207" s="137">
        <v>10</v>
      </c>
      <c r="Y1207" s="138"/>
      <c r="Z1207" s="134" t="s">
        <v>84</v>
      </c>
      <c r="AA1207" s="87" t="s">
        <v>3206</v>
      </c>
      <c r="AB1207" s="134" t="s">
        <v>22</v>
      </c>
      <c r="AC1207" s="134" t="s">
        <v>7</v>
      </c>
      <c r="AD1207" s="124" t="s">
        <v>2701</v>
      </c>
      <c r="AE1207" s="125" t="s">
        <v>2702</v>
      </c>
      <c r="AH1207" s="6" t="s">
        <v>1220</v>
      </c>
      <c r="AI1207" s="6" t="s">
        <v>846</v>
      </c>
      <c r="AJ1207" s="107"/>
      <c r="AO1207" s="88" t="s">
        <v>2528</v>
      </c>
      <c r="AQ1207" s="136"/>
      <c r="AR1207" s="107" t="s">
        <v>2570</v>
      </c>
      <c r="BE1207" s="197"/>
      <c r="BG1207" s="107"/>
      <c r="BJ1207" s="107"/>
      <c r="BO1207" s="131" t="s">
        <v>7</v>
      </c>
      <c r="BS1207" s="203"/>
      <c r="BU1207" s="76"/>
      <c r="BV1207" s="76"/>
      <c r="BW1207" s="76"/>
      <c r="BX1207" s="76"/>
      <c r="BY1207" s="76"/>
      <c r="BZ1207" s="76"/>
      <c r="CA1207" s="76"/>
      <c r="CB1207" s="107"/>
    </row>
    <row r="1208" spans="1:80" x14ac:dyDescent="0.25">
      <c r="A1208" s="96">
        <f t="shared" si="65"/>
        <v>1202</v>
      </c>
      <c r="B1208" s="134" t="s">
        <v>2225</v>
      </c>
      <c r="D1208" s="134" t="s">
        <v>2697</v>
      </c>
      <c r="E1208" s="134" t="s">
        <v>2726</v>
      </c>
      <c r="F1208" s="1">
        <f>F1207+1</f>
        <v>788</v>
      </c>
      <c r="G1208" s="86">
        <v>42991</v>
      </c>
      <c r="H1208" s="87" t="s">
        <v>2698</v>
      </c>
      <c r="I1208" s="134"/>
      <c r="J1208" s="134" t="s">
        <v>15</v>
      </c>
      <c r="K1208" s="134" t="s">
        <v>16</v>
      </c>
      <c r="L1208" s="87"/>
      <c r="M1208" s="131" t="s">
        <v>2570</v>
      </c>
      <c r="N1208" s="107"/>
      <c r="P1208" s="87" t="str">
        <f>IF(COUNTIF(L1208:O1208,"=*")&gt;1,"Multiple", IF(L1208="P","Surface",IF(M1208="P", "Underground",IF(N1208="P", "Placer", IF(O1208="P", "Solution","")))))</f>
        <v>Underground</v>
      </c>
      <c r="Q1208" s="95" t="s">
        <v>2768</v>
      </c>
      <c r="R1208" s="93" t="s">
        <v>2570</v>
      </c>
      <c r="S1208" s="33"/>
      <c r="T1208" s="12">
        <v>44.945395225600002</v>
      </c>
      <c r="U1208" s="13">
        <v>-106.91493426</v>
      </c>
      <c r="V1208" s="136">
        <v>57</v>
      </c>
      <c r="W1208" s="136">
        <v>83</v>
      </c>
      <c r="X1208" s="137">
        <v>6</v>
      </c>
      <c r="Y1208" s="138"/>
      <c r="Z1208" s="134" t="s">
        <v>15</v>
      </c>
      <c r="AA1208" s="87" t="s">
        <v>3206</v>
      </c>
      <c r="AB1208" s="134"/>
      <c r="AC1208" s="134"/>
      <c r="AD1208" s="124" t="s">
        <v>2701</v>
      </c>
      <c r="AE1208" s="125" t="s">
        <v>2702</v>
      </c>
      <c r="AF1208" s="6" t="s">
        <v>2226</v>
      </c>
      <c r="AH1208" s="6" t="s">
        <v>899</v>
      </c>
      <c r="AI1208" s="6" t="s">
        <v>836</v>
      </c>
      <c r="AJ1208" s="107"/>
      <c r="AO1208" s="88" t="s">
        <v>2528</v>
      </c>
      <c r="AQ1208" s="136"/>
      <c r="AR1208" s="107" t="s">
        <v>2570</v>
      </c>
      <c r="AS1208" s="6" t="s">
        <v>2224</v>
      </c>
      <c r="AT1208" s="6" t="s">
        <v>2224</v>
      </c>
      <c r="BE1208" s="197"/>
      <c r="BG1208" s="107"/>
      <c r="BJ1208" s="107"/>
      <c r="BN1208" s="134" t="s">
        <v>961</v>
      </c>
      <c r="BO1208" s="131"/>
      <c r="BS1208" s="203"/>
      <c r="BU1208" s="76"/>
      <c r="BV1208" s="76"/>
      <c r="BW1208" s="76"/>
      <c r="BX1208" s="76"/>
      <c r="BY1208" s="76"/>
      <c r="BZ1208" s="76"/>
      <c r="CA1208" s="76"/>
      <c r="CB1208" s="107"/>
    </row>
    <row r="1209" spans="1:80" s="2" customFormat="1" x14ac:dyDescent="0.25">
      <c r="A1209" s="96">
        <f t="shared" si="65"/>
        <v>1203</v>
      </c>
      <c r="B1209" s="135" t="s">
        <v>2225</v>
      </c>
      <c r="C1209" s="77" t="s">
        <v>2460</v>
      </c>
      <c r="D1209" s="92" t="s">
        <v>2575</v>
      </c>
      <c r="E1209" s="135"/>
      <c r="F1209" s="2">
        <v>788</v>
      </c>
      <c r="G1209" s="89">
        <v>42991</v>
      </c>
      <c r="H1209" s="79" t="s">
        <v>2698</v>
      </c>
      <c r="I1209" s="135"/>
      <c r="J1209" s="135" t="s">
        <v>15</v>
      </c>
      <c r="K1209" s="135" t="s">
        <v>16</v>
      </c>
      <c r="L1209" s="79"/>
      <c r="M1209" s="139"/>
      <c r="N1209" s="78"/>
      <c r="P1209" s="79" t="str">
        <f>IF(COUNTIF(L1209:O1209,"=*")&gt;1,"Multiple", IF(L1209="P","Surface",IF(M1209="P", "Underground",IF(N1209="P", "Placer", IF(O1209="P", "Solution","")))))</f>
        <v/>
      </c>
      <c r="Q1209" s="95" t="s">
        <v>2486</v>
      </c>
      <c r="R1209" s="90" t="s">
        <v>2570</v>
      </c>
      <c r="S1209" s="34"/>
      <c r="T1209" s="26">
        <v>44.945395225600002</v>
      </c>
      <c r="U1209" s="27">
        <v>-106.91493426</v>
      </c>
      <c r="V1209" s="141">
        <v>57</v>
      </c>
      <c r="W1209" s="141">
        <v>83</v>
      </c>
      <c r="X1209" s="142">
        <v>6</v>
      </c>
      <c r="Y1209" s="143"/>
      <c r="Z1209" s="135" t="s">
        <v>15</v>
      </c>
      <c r="AA1209" s="87" t="s">
        <v>3206</v>
      </c>
      <c r="AB1209" s="135"/>
      <c r="AC1209" s="135"/>
      <c r="AD1209" s="124" t="s">
        <v>2701</v>
      </c>
      <c r="AE1209" s="125" t="s">
        <v>2702</v>
      </c>
      <c r="AF1209" s="7" t="s">
        <v>2226</v>
      </c>
      <c r="AH1209" s="6" t="s">
        <v>899</v>
      </c>
      <c r="AI1209" s="6" t="s">
        <v>836</v>
      </c>
      <c r="AJ1209" s="78"/>
      <c r="AO1209" s="91" t="s">
        <v>2528</v>
      </c>
      <c r="AQ1209" s="141"/>
      <c r="AR1209" s="107" t="s">
        <v>2570</v>
      </c>
      <c r="AS1209" s="7" t="s">
        <v>2224</v>
      </c>
      <c r="AT1209" s="7" t="s">
        <v>2224</v>
      </c>
      <c r="AU1209" s="77"/>
      <c r="AV1209" s="77"/>
      <c r="AW1209" s="77"/>
      <c r="AX1209" s="77"/>
      <c r="AY1209" s="77"/>
      <c r="AZ1209" s="77"/>
      <c r="BA1209" s="77"/>
      <c r="BE1209" s="199"/>
      <c r="BG1209" s="78"/>
      <c r="BJ1209" s="78"/>
      <c r="BN1209" s="135" t="s">
        <v>961</v>
      </c>
      <c r="BO1209" s="139"/>
      <c r="BS1209" s="205"/>
      <c r="BU1209" s="77">
        <v>9327</v>
      </c>
      <c r="BV1209" s="77">
        <v>5.04</v>
      </c>
      <c r="BW1209" s="77">
        <v>23.68</v>
      </c>
      <c r="BX1209" s="77">
        <v>0.33</v>
      </c>
      <c r="BY1209" s="77">
        <v>32.020000000000003</v>
      </c>
      <c r="BZ1209" s="77">
        <v>40.049999999999997</v>
      </c>
      <c r="CA1209" s="77"/>
      <c r="CB1209" s="78"/>
    </row>
    <row r="1210" spans="1:80" x14ac:dyDescent="0.25">
      <c r="A1210" s="96">
        <f t="shared" si="65"/>
        <v>1204</v>
      </c>
      <c r="B1210" s="134" t="s">
        <v>737</v>
      </c>
      <c r="D1210" s="134" t="s">
        <v>2697</v>
      </c>
      <c r="E1210" s="134" t="s">
        <v>2726</v>
      </c>
      <c r="F1210" s="1">
        <v>789</v>
      </c>
      <c r="G1210" s="86">
        <v>42991</v>
      </c>
      <c r="H1210" s="87" t="s">
        <v>2698</v>
      </c>
      <c r="I1210" s="134" t="s">
        <v>807</v>
      </c>
      <c r="J1210" s="134" t="s">
        <v>154</v>
      </c>
      <c r="K1210" s="134" t="s">
        <v>16</v>
      </c>
      <c r="L1210" s="87"/>
      <c r="M1210" s="131" t="s">
        <v>2570</v>
      </c>
      <c r="N1210" s="107"/>
      <c r="P1210" s="87" t="str">
        <f>IF(COUNTIF(L1210:O1210,"=*")&gt;1,"Multiple", IF(L1210="P","Surface",IF(M1210="P", "Underground",IF(N1210="P", "Placer", IF(O1210="P", "Solution","")))))</f>
        <v>Underground</v>
      </c>
      <c r="Q1210" s="95" t="s">
        <v>2768</v>
      </c>
      <c r="R1210" s="93" t="s">
        <v>2570</v>
      </c>
      <c r="S1210" s="33"/>
      <c r="T1210" s="12">
        <v>44.283320717400002</v>
      </c>
      <c r="U1210" s="13">
        <v>-105.539174166</v>
      </c>
      <c r="V1210" s="144">
        <v>50</v>
      </c>
      <c r="W1210" s="144">
        <v>72</v>
      </c>
      <c r="X1210" s="137">
        <v>29</v>
      </c>
      <c r="Y1210" s="138"/>
      <c r="Z1210" s="134" t="s">
        <v>30</v>
      </c>
      <c r="AA1210" s="87" t="s">
        <v>3206</v>
      </c>
      <c r="AB1210" s="134" t="s">
        <v>7</v>
      </c>
      <c r="AC1210" s="134" t="s">
        <v>7</v>
      </c>
      <c r="AD1210" s="124" t="s">
        <v>2701</v>
      </c>
      <c r="AE1210" s="125" t="s">
        <v>2702</v>
      </c>
      <c r="AG1210" s="1" t="s">
        <v>807</v>
      </c>
      <c r="AH1210" s="6" t="s">
        <v>899</v>
      </c>
      <c r="AI1210" s="6" t="s">
        <v>836</v>
      </c>
      <c r="AJ1210" s="107"/>
      <c r="AO1210" s="88" t="s">
        <v>2528</v>
      </c>
      <c r="AQ1210" s="136"/>
      <c r="AR1210" s="107" t="s">
        <v>2570</v>
      </c>
      <c r="BE1210" s="197"/>
      <c r="BG1210" s="107"/>
      <c r="BJ1210" s="107"/>
      <c r="BO1210" s="131" t="s">
        <v>7</v>
      </c>
      <c r="BS1210" s="203"/>
      <c r="BU1210" s="76"/>
      <c r="BV1210" s="76"/>
      <c r="BW1210" s="76"/>
      <c r="BX1210" s="76"/>
      <c r="BY1210" s="76"/>
      <c r="BZ1210" s="76"/>
      <c r="CA1210" s="76"/>
      <c r="CB1210" s="107"/>
    </row>
    <row r="1211" spans="1:80" x14ac:dyDescent="0.25">
      <c r="A1211" s="96">
        <f t="shared" si="65"/>
        <v>1205</v>
      </c>
      <c r="B1211" s="134" t="s">
        <v>738</v>
      </c>
      <c r="D1211" s="134" t="s">
        <v>2697</v>
      </c>
      <c r="E1211" s="134" t="s">
        <v>2726</v>
      </c>
      <c r="F1211" s="1">
        <f>F1210+1</f>
        <v>790</v>
      </c>
      <c r="G1211" s="86">
        <v>42991</v>
      </c>
      <c r="H1211" s="87" t="s">
        <v>2698</v>
      </c>
      <c r="I1211" s="134"/>
      <c r="J1211" s="134" t="s">
        <v>15</v>
      </c>
      <c r="K1211" s="134" t="s">
        <v>16</v>
      </c>
      <c r="L1211" s="131" t="s">
        <v>2570</v>
      </c>
      <c r="N1211" s="107"/>
      <c r="P1211" s="87" t="str">
        <f>IF(COUNTIF(L1211:O1211,"=*")&gt;1,"Multiple", IF(L1211="P","Surface",IF(M1211="P", "Underground",IF(N1211="P", "Placer", IF(O1211="P", "Solution","")))))</f>
        <v>Surface</v>
      </c>
      <c r="Q1211" s="95" t="s">
        <v>3181</v>
      </c>
      <c r="R1211" s="93" t="s">
        <v>2570</v>
      </c>
      <c r="S1211" s="33"/>
      <c r="T1211" s="12">
        <v>44.641787855799997</v>
      </c>
      <c r="U1211" s="13">
        <v>-106.07031540600001</v>
      </c>
      <c r="V1211" s="144">
        <v>54</v>
      </c>
      <c r="W1211" s="144">
        <v>77</v>
      </c>
      <c r="X1211" s="137">
        <v>24</v>
      </c>
      <c r="Y1211" s="138"/>
      <c r="Z1211" s="134" t="s">
        <v>15</v>
      </c>
      <c r="AA1211" s="87" t="s">
        <v>3206</v>
      </c>
      <c r="AB1211" s="134" t="s">
        <v>80</v>
      </c>
      <c r="AC1211" s="134" t="s">
        <v>7</v>
      </c>
      <c r="AD1211" s="124" t="s">
        <v>2701</v>
      </c>
      <c r="AE1211" s="125" t="s">
        <v>2702</v>
      </c>
      <c r="AF1211" s="6" t="s">
        <v>145</v>
      </c>
      <c r="AG1211" s="1">
        <v>7</v>
      </c>
      <c r="AH1211" s="6" t="s">
        <v>805</v>
      </c>
      <c r="AI1211" s="6" t="s">
        <v>835</v>
      </c>
      <c r="AJ1211" s="107"/>
      <c r="AO1211" s="88" t="s">
        <v>2528</v>
      </c>
      <c r="AQ1211" s="136"/>
      <c r="AR1211" s="107" t="s">
        <v>2570</v>
      </c>
      <c r="AU1211" s="77">
        <v>1934</v>
      </c>
      <c r="AV1211" s="77">
        <v>1948</v>
      </c>
      <c r="BA1211" s="76">
        <v>1948</v>
      </c>
      <c r="BE1211" s="184">
        <v>8429</v>
      </c>
      <c r="BF1211" s="97"/>
      <c r="BG1211" s="107"/>
      <c r="BJ1211" s="107"/>
      <c r="BM1211" s="1" t="s">
        <v>2705</v>
      </c>
      <c r="BO1211" s="131" t="s">
        <v>7</v>
      </c>
      <c r="BS1211" s="203"/>
      <c r="BU1211" s="76"/>
      <c r="BV1211" s="76"/>
      <c r="BW1211" s="76"/>
      <c r="BX1211" s="76"/>
      <c r="BY1211" s="76"/>
      <c r="BZ1211" s="76"/>
      <c r="CA1211" s="76"/>
      <c r="CB1211" s="107"/>
    </row>
    <row r="1212" spans="1:80" s="2" customFormat="1" x14ac:dyDescent="0.25">
      <c r="A1212" s="96">
        <f t="shared" si="65"/>
        <v>1206</v>
      </c>
      <c r="B1212" s="135" t="s">
        <v>738</v>
      </c>
      <c r="C1212" s="77" t="s">
        <v>2460</v>
      </c>
      <c r="D1212" s="92" t="s">
        <v>2575</v>
      </c>
      <c r="E1212" s="135"/>
      <c r="F1212" s="2">
        <v>790</v>
      </c>
      <c r="G1212" s="89">
        <v>42991</v>
      </c>
      <c r="H1212" s="79" t="s">
        <v>2698</v>
      </c>
      <c r="I1212" s="135"/>
      <c r="J1212" s="135" t="s">
        <v>15</v>
      </c>
      <c r="K1212" s="135" t="s">
        <v>16</v>
      </c>
      <c r="L1212" s="139"/>
      <c r="M1212" s="77"/>
      <c r="N1212" s="78"/>
      <c r="P1212" s="79" t="str">
        <f>IF(COUNTIF(L1212:O1212,"=*")&gt;1,"Multiple", IF(L1212="P","Surface",IF(M1212="P", "Underground",IF(N1212="P", "Placer", IF(O1212="P", "Solution","")))))</f>
        <v/>
      </c>
      <c r="Q1212" s="95" t="s">
        <v>2486</v>
      </c>
      <c r="R1212" s="90" t="s">
        <v>2570</v>
      </c>
      <c r="S1212" s="34"/>
      <c r="T1212" s="26">
        <v>44.641787855799997</v>
      </c>
      <c r="U1212" s="27">
        <v>-106.07031540600001</v>
      </c>
      <c r="V1212" s="145">
        <v>54</v>
      </c>
      <c r="W1212" s="145">
        <v>77</v>
      </c>
      <c r="X1212" s="142">
        <v>24</v>
      </c>
      <c r="Y1212" s="143"/>
      <c r="Z1212" s="135" t="s">
        <v>15</v>
      </c>
      <c r="AA1212" s="87" t="s">
        <v>3206</v>
      </c>
      <c r="AB1212" s="135" t="s">
        <v>80</v>
      </c>
      <c r="AC1212" s="135" t="s">
        <v>7</v>
      </c>
      <c r="AD1212" s="124" t="s">
        <v>2701</v>
      </c>
      <c r="AE1212" s="125" t="s">
        <v>2702</v>
      </c>
      <c r="AF1212" s="7" t="s">
        <v>145</v>
      </c>
      <c r="AG1212" s="2">
        <v>7</v>
      </c>
      <c r="AH1212" s="6" t="s">
        <v>805</v>
      </c>
      <c r="AI1212" s="6" t="s">
        <v>835</v>
      </c>
      <c r="AJ1212" s="78"/>
      <c r="AO1212" s="91" t="s">
        <v>2528</v>
      </c>
      <c r="AQ1212" s="141"/>
      <c r="AR1212" s="107" t="s">
        <v>2570</v>
      </c>
      <c r="AS1212" s="7"/>
      <c r="AT1212" s="7"/>
      <c r="AU1212" s="77">
        <v>1934</v>
      </c>
      <c r="AV1212" s="77">
        <v>1948</v>
      </c>
      <c r="AW1212" s="77"/>
      <c r="AX1212" s="77"/>
      <c r="AY1212" s="77"/>
      <c r="AZ1212" s="77"/>
      <c r="BA1212" s="77">
        <v>1948</v>
      </c>
      <c r="BE1212" s="186"/>
      <c r="BF1212" s="92"/>
      <c r="BG1212" s="78"/>
      <c r="BJ1212" s="78"/>
      <c r="BN1212" s="7"/>
      <c r="BO1212" s="139" t="s">
        <v>7</v>
      </c>
      <c r="BS1212" s="205"/>
      <c r="BU1212" s="77">
        <v>7990</v>
      </c>
      <c r="BV1212" s="77">
        <v>8.4</v>
      </c>
      <c r="BW1212" s="77">
        <v>28.6</v>
      </c>
      <c r="BX1212" s="77">
        <v>1.6</v>
      </c>
      <c r="BY1212" s="77">
        <v>29.9</v>
      </c>
      <c r="BZ1212" s="77">
        <v>33.1</v>
      </c>
      <c r="CA1212" s="77" t="s">
        <v>926</v>
      </c>
      <c r="CB1212" s="78"/>
    </row>
    <row r="1213" spans="1:80" s="2" customFormat="1" x14ac:dyDescent="0.25">
      <c r="A1213" s="96">
        <f t="shared" si="65"/>
        <v>1207</v>
      </c>
      <c r="B1213" s="135" t="s">
        <v>738</v>
      </c>
      <c r="C1213" s="77" t="s">
        <v>2462</v>
      </c>
      <c r="D1213" s="92" t="s">
        <v>2575</v>
      </c>
      <c r="E1213" s="135"/>
      <c r="F1213" s="1">
        <v>790</v>
      </c>
      <c r="G1213" s="86">
        <v>42991</v>
      </c>
      <c r="H1213" s="87" t="s">
        <v>2698</v>
      </c>
      <c r="I1213" s="135"/>
      <c r="J1213" s="135" t="s">
        <v>15</v>
      </c>
      <c r="K1213" s="135" t="s">
        <v>16</v>
      </c>
      <c r="L1213" s="131"/>
      <c r="P1213" s="87" t="str">
        <f>IF(COUNTIF(L1213:O1213,"=*")&gt;1,"Multiple", IF(L1213="P","Surface",IF(M1213="P", "Underground",IF(N1213="P", "Placer", IF(O1213="P", "Solution","")))))</f>
        <v/>
      </c>
      <c r="Q1213" s="95" t="s">
        <v>2486</v>
      </c>
      <c r="R1213" s="93" t="s">
        <v>2570</v>
      </c>
      <c r="S1213" s="33"/>
      <c r="T1213" s="12">
        <v>44.641787855799997</v>
      </c>
      <c r="U1213" s="13">
        <v>-106.07031540600001</v>
      </c>
      <c r="V1213" s="145">
        <v>54</v>
      </c>
      <c r="W1213" s="145">
        <v>77</v>
      </c>
      <c r="X1213" s="142">
        <v>24</v>
      </c>
      <c r="Y1213" s="143"/>
      <c r="Z1213" s="135" t="s">
        <v>15</v>
      </c>
      <c r="AA1213" s="87" t="s">
        <v>3206</v>
      </c>
      <c r="AB1213" s="135" t="s">
        <v>80</v>
      </c>
      <c r="AC1213" s="135" t="s">
        <v>7</v>
      </c>
      <c r="AD1213" s="124" t="s">
        <v>2701</v>
      </c>
      <c r="AE1213" s="125" t="s">
        <v>2702</v>
      </c>
      <c r="AF1213" s="7" t="s">
        <v>145</v>
      </c>
      <c r="AH1213" s="6" t="s">
        <v>805</v>
      </c>
      <c r="AI1213" s="6" t="s">
        <v>835</v>
      </c>
      <c r="AO1213" s="88" t="s">
        <v>2528</v>
      </c>
      <c r="AQ1213" s="141"/>
      <c r="AR1213" s="107" t="s">
        <v>2570</v>
      </c>
      <c r="AS1213" s="7"/>
      <c r="AT1213" s="7"/>
      <c r="AU1213" s="77"/>
      <c r="AV1213" s="77"/>
      <c r="AW1213" s="77"/>
      <c r="AX1213" s="77"/>
      <c r="AY1213" s="77"/>
      <c r="AZ1213" s="77"/>
      <c r="BA1213" s="77"/>
      <c r="BE1213" s="186"/>
      <c r="BN1213" s="7"/>
      <c r="BO1213" s="139" t="s">
        <v>7</v>
      </c>
      <c r="BS1213" s="205"/>
      <c r="BU1213" s="77">
        <v>9220</v>
      </c>
      <c r="BV1213" s="77">
        <v>9.6999999999999993</v>
      </c>
      <c r="BW1213" s="77">
        <v>17.600000000000001</v>
      </c>
      <c r="BX1213" s="77">
        <v>1.8</v>
      </c>
      <c r="BY1213" s="77">
        <v>34.5</v>
      </c>
      <c r="BZ1213" s="77">
        <v>38.200000000000003</v>
      </c>
      <c r="CA1213" s="77"/>
    </row>
    <row r="1214" spans="1:80" x14ac:dyDescent="0.25">
      <c r="A1214" s="96">
        <f t="shared" si="65"/>
        <v>1208</v>
      </c>
      <c r="B1214" s="134" t="s">
        <v>739</v>
      </c>
      <c r="D1214" s="134" t="s">
        <v>2697</v>
      </c>
      <c r="E1214" s="134" t="s">
        <v>2726</v>
      </c>
      <c r="F1214" s="1">
        <f t="shared" ref="F1214:F1233" si="69">F1213+1</f>
        <v>791</v>
      </c>
      <c r="G1214" s="86">
        <v>42991</v>
      </c>
      <c r="H1214" s="87" t="s">
        <v>2698</v>
      </c>
      <c r="I1214" s="134" t="s">
        <v>2227</v>
      </c>
      <c r="J1214" s="134" t="s">
        <v>90</v>
      </c>
      <c r="K1214" s="134" t="s">
        <v>14</v>
      </c>
      <c r="L1214" s="87"/>
      <c r="M1214" s="131" t="s">
        <v>2570</v>
      </c>
      <c r="N1214" s="107"/>
      <c r="P1214" s="87" t="str">
        <f>IF(COUNTIF(L1214:O1214,"=*")&gt;1,"Multiple", IF(L1214="P","Surface",IF(M1214="P", "Underground",IF(N1214="P", "Placer", IF(O1214="P", "Solution","")))))</f>
        <v>Underground</v>
      </c>
      <c r="Q1214" s="95" t="s">
        <v>2768</v>
      </c>
      <c r="R1214" s="93" t="s">
        <v>2570</v>
      </c>
      <c r="S1214" s="33"/>
      <c r="T1214" s="12">
        <v>44.936865451899997</v>
      </c>
      <c r="U1214" s="13">
        <v>-108.91463422699999</v>
      </c>
      <c r="V1214" s="144">
        <v>57</v>
      </c>
      <c r="W1214" s="144">
        <v>100</v>
      </c>
      <c r="X1214" s="137">
        <v>10</v>
      </c>
      <c r="Y1214" s="138"/>
      <c r="Z1214" s="134" t="s">
        <v>12</v>
      </c>
      <c r="AA1214" s="87" t="s">
        <v>3205</v>
      </c>
      <c r="AB1214" s="134" t="s">
        <v>45</v>
      </c>
      <c r="AC1214" s="134" t="s">
        <v>7</v>
      </c>
      <c r="AD1214" s="124" t="s">
        <v>2701</v>
      </c>
      <c r="AE1214" s="125" t="s">
        <v>2702</v>
      </c>
      <c r="AF1214" s="6" t="s">
        <v>838</v>
      </c>
      <c r="AG1214" s="1">
        <v>4</v>
      </c>
      <c r="AH1214" s="6" t="s">
        <v>831</v>
      </c>
      <c r="AI1214" s="6" t="s">
        <v>846</v>
      </c>
      <c r="AJ1214" s="107"/>
      <c r="AO1214" s="88" t="s">
        <v>2528</v>
      </c>
      <c r="AQ1214" s="136"/>
      <c r="AR1214" s="107" t="s">
        <v>2570</v>
      </c>
      <c r="BE1214" s="184"/>
      <c r="BG1214" s="107"/>
      <c r="BJ1214" s="107"/>
      <c r="BN1214" s="6" t="s">
        <v>807</v>
      </c>
      <c r="BO1214" s="131" t="s">
        <v>2936</v>
      </c>
      <c r="BS1214" s="203"/>
      <c r="BU1214" s="76"/>
      <c r="BV1214" s="76"/>
      <c r="BW1214" s="76"/>
      <c r="BX1214" s="76"/>
      <c r="BY1214" s="76"/>
      <c r="BZ1214" s="76"/>
      <c r="CA1214" s="76"/>
      <c r="CB1214" s="107"/>
    </row>
    <row r="1215" spans="1:80" x14ac:dyDescent="0.25">
      <c r="A1215" s="96">
        <f t="shared" si="65"/>
        <v>1209</v>
      </c>
      <c r="B1215" s="134" t="s">
        <v>740</v>
      </c>
      <c r="D1215" s="134" t="s">
        <v>2697</v>
      </c>
      <c r="E1215" s="134" t="s">
        <v>2726</v>
      </c>
      <c r="F1215" s="1">
        <f t="shared" si="69"/>
        <v>792</v>
      </c>
      <c r="G1215" s="86">
        <v>42991</v>
      </c>
      <c r="H1215" s="87" t="s">
        <v>2698</v>
      </c>
      <c r="I1215" s="134" t="s">
        <v>2228</v>
      </c>
      <c r="J1215" s="134" t="s">
        <v>2330</v>
      </c>
      <c r="K1215" s="134" t="s">
        <v>1133</v>
      </c>
      <c r="L1215" s="87"/>
      <c r="M1215" s="131" t="s">
        <v>2570</v>
      </c>
      <c r="N1215" s="107"/>
      <c r="P1215" s="87" t="str">
        <f>IF(COUNTIF(L1215:O1215,"=*")&gt;1,"Multiple", IF(L1215="P","Surface",IF(M1215="P", "Underground",IF(N1215="P", "Placer", IF(O1215="P", "Solution","")))))</f>
        <v>Underground</v>
      </c>
      <c r="Q1215" s="95" t="s">
        <v>2768</v>
      </c>
      <c r="R1215" s="93" t="s">
        <v>2570</v>
      </c>
      <c r="S1215" s="33"/>
      <c r="T1215" s="12">
        <v>42.989110111800002</v>
      </c>
      <c r="U1215" s="13">
        <v>-110.125479501</v>
      </c>
      <c r="V1215" s="144">
        <v>35</v>
      </c>
      <c r="W1215" s="144">
        <v>111</v>
      </c>
      <c r="X1215" s="137">
        <v>20</v>
      </c>
      <c r="Y1215" s="138"/>
      <c r="Z1215" s="134" t="s">
        <v>110</v>
      </c>
      <c r="AA1215" s="87" t="s">
        <v>3206</v>
      </c>
      <c r="AB1215" s="134" t="s">
        <v>7</v>
      </c>
      <c r="AC1215" s="134" t="s">
        <v>7</v>
      </c>
      <c r="AD1215" s="124" t="s">
        <v>2701</v>
      </c>
      <c r="AE1215" s="125" t="s">
        <v>2702</v>
      </c>
      <c r="AH1215" s="6" t="s">
        <v>805</v>
      </c>
      <c r="AI1215" s="6" t="s">
        <v>835</v>
      </c>
      <c r="AJ1215" s="107"/>
      <c r="AO1215" s="88" t="s">
        <v>2528</v>
      </c>
      <c r="AQ1215" s="136"/>
      <c r="AR1215" s="107" t="s">
        <v>2570</v>
      </c>
      <c r="AS1215" s="6" t="s">
        <v>2229</v>
      </c>
      <c r="AT1215" s="6" t="s">
        <v>2229</v>
      </c>
      <c r="BE1215" s="184"/>
      <c r="BG1215" s="107"/>
      <c r="BJ1215" s="107"/>
      <c r="BN1215" s="6" t="s">
        <v>2006</v>
      </c>
      <c r="BO1215" s="131" t="s">
        <v>7</v>
      </c>
      <c r="BU1215" s="76"/>
      <c r="BV1215" s="76"/>
      <c r="BW1215" s="76"/>
      <c r="BX1215" s="76"/>
      <c r="BY1215" s="76"/>
      <c r="BZ1215" s="76"/>
      <c r="CA1215" s="76"/>
      <c r="CB1215" s="107"/>
    </row>
    <row r="1216" spans="1:80" x14ac:dyDescent="0.25">
      <c r="A1216" s="96">
        <f t="shared" si="65"/>
        <v>1210</v>
      </c>
      <c r="B1216" s="134" t="s">
        <v>741</v>
      </c>
      <c r="D1216" s="134" t="s">
        <v>2697</v>
      </c>
      <c r="E1216" s="134" t="s">
        <v>2726</v>
      </c>
      <c r="F1216" s="1">
        <f t="shared" si="69"/>
        <v>793</v>
      </c>
      <c r="G1216" s="86">
        <v>42991</v>
      </c>
      <c r="H1216" s="87" t="s">
        <v>2698</v>
      </c>
      <c r="I1216" s="134" t="s">
        <v>2231</v>
      </c>
      <c r="J1216" s="134" t="s">
        <v>101</v>
      </c>
      <c r="K1216" s="134" t="s">
        <v>65</v>
      </c>
      <c r="L1216" s="87"/>
      <c r="M1216" s="131" t="s">
        <v>2570</v>
      </c>
      <c r="N1216" s="107"/>
      <c r="P1216" s="87" t="str">
        <f>IF(COUNTIF(L1216:O1216,"=*")&gt;1,"Multiple", IF(L1216="P","Surface",IF(M1216="P", "Underground",IF(N1216="P", "Placer", IF(O1216="P", "Solution","")))))</f>
        <v>Underground</v>
      </c>
      <c r="Q1216" s="95" t="s">
        <v>11</v>
      </c>
      <c r="R1216" s="93" t="s">
        <v>2570</v>
      </c>
      <c r="S1216" s="33"/>
      <c r="T1216" s="12">
        <v>42.847261592300001</v>
      </c>
      <c r="U1216" s="13">
        <v>-108.557341429</v>
      </c>
      <c r="V1216" s="144">
        <v>33</v>
      </c>
      <c r="W1216" s="144">
        <v>98</v>
      </c>
      <c r="X1216" s="137">
        <v>10</v>
      </c>
      <c r="Y1216" s="138" t="s">
        <v>2049</v>
      </c>
      <c r="Z1216" s="134" t="s">
        <v>63</v>
      </c>
      <c r="AA1216" s="87" t="s">
        <v>3206</v>
      </c>
      <c r="AB1216" s="134" t="s">
        <v>22</v>
      </c>
      <c r="AC1216" s="134" t="s">
        <v>7</v>
      </c>
      <c r="AD1216" s="124" t="s">
        <v>2701</v>
      </c>
      <c r="AE1216" s="125" t="s">
        <v>2702</v>
      </c>
      <c r="AF1216" s="6" t="s">
        <v>1005</v>
      </c>
      <c r="AH1216" s="6" t="s">
        <v>831</v>
      </c>
      <c r="AI1216" s="6" t="s">
        <v>846</v>
      </c>
      <c r="AJ1216" s="107"/>
      <c r="AO1216" s="88" t="s">
        <v>2528</v>
      </c>
      <c r="AQ1216" s="136"/>
      <c r="AR1216" s="107" t="s">
        <v>2570</v>
      </c>
      <c r="AS1216" s="6" t="s">
        <v>3090</v>
      </c>
      <c r="AT1216" s="6" t="s">
        <v>3091</v>
      </c>
      <c r="AU1216" s="76">
        <v>1934</v>
      </c>
      <c r="AV1216" s="76">
        <v>1943</v>
      </c>
      <c r="AW1216" s="76">
        <v>1944</v>
      </c>
      <c r="AX1216" s="76">
        <v>1947</v>
      </c>
      <c r="AY1216" s="76">
        <v>1948</v>
      </c>
      <c r="AZ1216" s="76">
        <v>1952</v>
      </c>
      <c r="BA1216" s="76">
        <v>1952</v>
      </c>
      <c r="BE1216" s="197">
        <v>47919</v>
      </c>
      <c r="BF1216" s="97"/>
      <c r="BG1216" s="107"/>
      <c r="BJ1216" s="107"/>
      <c r="BM1216" s="1" t="s">
        <v>2705</v>
      </c>
      <c r="BO1216" s="131" t="s">
        <v>7</v>
      </c>
      <c r="BR1216" s="15" t="s">
        <v>2230</v>
      </c>
      <c r="BU1216" s="76"/>
      <c r="BV1216" s="76"/>
      <c r="BW1216" s="76"/>
      <c r="BX1216" s="76"/>
      <c r="BY1216" s="76"/>
      <c r="BZ1216" s="76"/>
      <c r="CA1216" s="76"/>
      <c r="CB1216" s="107"/>
    </row>
    <row r="1217" spans="1:80" x14ac:dyDescent="0.25">
      <c r="A1217" s="96">
        <f t="shared" si="65"/>
        <v>1211</v>
      </c>
      <c r="B1217" s="134" t="s">
        <v>742</v>
      </c>
      <c r="D1217" s="134" t="s">
        <v>2697</v>
      </c>
      <c r="E1217" s="134" t="s">
        <v>2726</v>
      </c>
      <c r="F1217" s="1">
        <f t="shared" si="69"/>
        <v>794</v>
      </c>
      <c r="G1217" s="86">
        <v>42991</v>
      </c>
      <c r="H1217" s="87" t="s">
        <v>2698</v>
      </c>
      <c r="I1217" s="134" t="s">
        <v>2233</v>
      </c>
      <c r="J1217" s="134" t="s">
        <v>7</v>
      </c>
      <c r="K1217" s="134" t="s">
        <v>7</v>
      </c>
      <c r="L1217" s="87"/>
      <c r="M1217" s="131" t="s">
        <v>2570</v>
      </c>
      <c r="N1217" s="107"/>
      <c r="P1217" s="87" t="str">
        <f>IF(COUNTIF(L1217:O1217,"=*")&gt;1,"Multiple", IF(L1217="P","Surface",IF(M1217="P", "Underground",IF(N1217="P", "Placer", IF(O1217="P", "Solution","")))))</f>
        <v>Underground</v>
      </c>
      <c r="Q1217" s="95" t="s">
        <v>2768</v>
      </c>
      <c r="R1217" s="93" t="s">
        <v>2570</v>
      </c>
      <c r="S1217" s="33"/>
      <c r="T1217" s="12">
        <v>42.297170892700002</v>
      </c>
      <c r="U1217" s="13">
        <v>-110.295655384</v>
      </c>
      <c r="V1217" s="144">
        <v>27</v>
      </c>
      <c r="W1217" s="144">
        <v>113</v>
      </c>
      <c r="X1217" s="137">
        <v>29</v>
      </c>
      <c r="Y1217" s="138"/>
      <c r="Z1217" s="134" t="s">
        <v>110</v>
      </c>
      <c r="AA1217" s="87" t="s">
        <v>3206</v>
      </c>
      <c r="AB1217" s="134" t="s">
        <v>7</v>
      </c>
      <c r="AC1217" s="134" t="s">
        <v>7</v>
      </c>
      <c r="AD1217" s="124" t="s">
        <v>2701</v>
      </c>
      <c r="AE1217" s="125" t="s">
        <v>2702</v>
      </c>
      <c r="AH1217" s="6" t="s">
        <v>1220</v>
      </c>
      <c r="AI1217" s="6" t="s">
        <v>846</v>
      </c>
      <c r="AJ1217" s="107"/>
      <c r="AO1217" s="88" t="s">
        <v>2528</v>
      </c>
      <c r="AQ1217" s="136"/>
      <c r="AR1217" s="107" t="s">
        <v>2570</v>
      </c>
      <c r="AS1217" s="6" t="s">
        <v>2232</v>
      </c>
      <c r="AT1217" s="6" t="s">
        <v>2232</v>
      </c>
      <c r="AU1217" s="76">
        <v>1932</v>
      </c>
      <c r="AV1217" s="76">
        <v>1939</v>
      </c>
      <c r="BA1217" s="76">
        <v>1939</v>
      </c>
      <c r="BE1217" s="184">
        <v>564</v>
      </c>
      <c r="BF1217" s="97"/>
      <c r="BG1217" s="107"/>
      <c r="BJ1217" s="107"/>
      <c r="BM1217" s="1" t="s">
        <v>2705</v>
      </c>
      <c r="BO1217" s="131" t="s">
        <v>7</v>
      </c>
      <c r="BU1217" s="76"/>
      <c r="BV1217" s="76"/>
      <c r="BW1217" s="76"/>
      <c r="BX1217" s="76"/>
      <c r="BY1217" s="76"/>
      <c r="BZ1217" s="76"/>
      <c r="CA1217" s="76"/>
      <c r="CB1217" s="107"/>
    </row>
    <row r="1218" spans="1:80" x14ac:dyDescent="0.25">
      <c r="A1218" s="96">
        <f t="shared" si="65"/>
        <v>1212</v>
      </c>
      <c r="B1218" s="1" t="s">
        <v>2234</v>
      </c>
      <c r="D1218" s="134" t="s">
        <v>2697</v>
      </c>
      <c r="E1218" s="170" t="s">
        <v>2726</v>
      </c>
      <c r="F1218" s="1">
        <f t="shared" si="69"/>
        <v>795</v>
      </c>
      <c r="G1218" s="86">
        <v>42991</v>
      </c>
      <c r="H1218" s="87" t="s">
        <v>2698</v>
      </c>
      <c r="J1218" s="4" t="s">
        <v>59</v>
      </c>
      <c r="K1218" s="170" t="s">
        <v>57</v>
      </c>
      <c r="L1218" s="87"/>
      <c r="M1218" s="131" t="s">
        <v>2570</v>
      </c>
      <c r="N1218" s="107"/>
      <c r="P1218" s="87" t="str">
        <f>IF(COUNTIF(L1218:O1218,"=*")&gt;1,"Multiple", IF(L1218="P","Surface",IF(M1218="P", "Underground",IF(N1218="P", "Placer", IF(O1218="P", "Solution","")))))</f>
        <v>Underground</v>
      </c>
      <c r="Q1218" s="95" t="s">
        <v>2770</v>
      </c>
      <c r="R1218" s="93" t="s">
        <v>2570</v>
      </c>
      <c r="S1218" s="33"/>
      <c r="T1218" s="12">
        <v>42.002384233199997</v>
      </c>
      <c r="U1218" s="13">
        <v>-110.548248196</v>
      </c>
      <c r="V1218" s="174">
        <v>23</v>
      </c>
      <c r="W1218" s="174">
        <v>116</v>
      </c>
      <c r="X1218" s="175">
        <v>2</v>
      </c>
      <c r="Y1218" s="1"/>
      <c r="Z1218" s="170" t="s">
        <v>84</v>
      </c>
      <c r="AA1218" s="87" t="s">
        <v>3205</v>
      </c>
      <c r="AB1218" s="1" t="s">
        <v>396</v>
      </c>
      <c r="AD1218" s="124" t="s">
        <v>2701</v>
      </c>
      <c r="AE1218" s="125" t="s">
        <v>2702</v>
      </c>
      <c r="AG1218" s="1">
        <v>6</v>
      </c>
      <c r="AH1218" s="18" t="s">
        <v>233</v>
      </c>
      <c r="AI1218" s="6" t="s">
        <v>846</v>
      </c>
      <c r="AJ1218" s="107"/>
      <c r="AO1218" s="88" t="s">
        <v>2528</v>
      </c>
      <c r="AR1218" s="107" t="s">
        <v>2570</v>
      </c>
      <c r="AS1218" s="6" t="s">
        <v>2235</v>
      </c>
      <c r="AT1218" s="6" t="s">
        <v>2235</v>
      </c>
      <c r="BG1218" s="107"/>
      <c r="BJ1218" s="107"/>
      <c r="BO1218" s="76" t="s">
        <v>2809</v>
      </c>
      <c r="BU1218" s="76"/>
      <c r="BV1218" s="76"/>
      <c r="BW1218" s="76"/>
      <c r="BX1218" s="76"/>
      <c r="BY1218" s="76"/>
      <c r="BZ1218" s="76"/>
      <c r="CA1218" s="76"/>
      <c r="CB1218" s="107"/>
    </row>
    <row r="1219" spans="1:80" s="2" customFormat="1" x14ac:dyDescent="0.25">
      <c r="A1219" s="96">
        <f t="shared" si="65"/>
        <v>1213</v>
      </c>
      <c r="B1219" s="2" t="s">
        <v>2234</v>
      </c>
      <c r="C1219" s="77" t="s">
        <v>2460</v>
      </c>
      <c r="D1219" s="92" t="s">
        <v>2575</v>
      </c>
      <c r="E1219" s="171"/>
      <c r="F1219" s="2">
        <v>795</v>
      </c>
      <c r="G1219" s="89">
        <v>42991</v>
      </c>
      <c r="H1219" s="79" t="s">
        <v>2698</v>
      </c>
      <c r="J1219" s="5" t="s">
        <v>59</v>
      </c>
      <c r="K1219" s="171" t="s">
        <v>57</v>
      </c>
      <c r="L1219" s="79"/>
      <c r="M1219" s="139"/>
      <c r="N1219" s="78"/>
      <c r="P1219" s="79" t="str">
        <f>IF(COUNTIF(L1219:O1219,"=*")&gt;1,"Multiple", IF(L1219="P","Surface",IF(M1219="P", "Underground",IF(N1219="P", "Placer", IF(O1219="P", "Solution","")))))</f>
        <v/>
      </c>
      <c r="Q1219" s="95" t="s">
        <v>2486</v>
      </c>
      <c r="R1219" s="90" t="s">
        <v>2570</v>
      </c>
      <c r="S1219" s="34"/>
      <c r="T1219" s="26">
        <v>42.002384233199997</v>
      </c>
      <c r="U1219" s="27">
        <v>-110.548248196</v>
      </c>
      <c r="V1219" s="176">
        <v>23</v>
      </c>
      <c r="W1219" s="176">
        <v>116</v>
      </c>
      <c r="X1219" s="177">
        <v>2</v>
      </c>
      <c r="Z1219" s="171" t="s">
        <v>84</v>
      </c>
      <c r="AA1219" s="87" t="s">
        <v>3205</v>
      </c>
      <c r="AB1219" s="2" t="s">
        <v>396</v>
      </c>
      <c r="AD1219" s="124" t="s">
        <v>2701</v>
      </c>
      <c r="AE1219" s="125" t="s">
        <v>2702</v>
      </c>
      <c r="AF1219" s="7"/>
      <c r="AG1219" s="2">
        <v>6</v>
      </c>
      <c r="AH1219" s="18" t="s">
        <v>233</v>
      </c>
      <c r="AI1219" s="6" t="s">
        <v>846</v>
      </c>
      <c r="AJ1219" s="78"/>
      <c r="AO1219" s="91" t="s">
        <v>2528</v>
      </c>
      <c r="AR1219" s="107" t="s">
        <v>2570</v>
      </c>
      <c r="AS1219" s="7" t="s">
        <v>2235</v>
      </c>
      <c r="AT1219" s="7" t="s">
        <v>2235</v>
      </c>
      <c r="AU1219" s="77"/>
      <c r="AV1219" s="77"/>
      <c r="AW1219" s="77"/>
      <c r="AX1219" s="77"/>
      <c r="AY1219" s="77"/>
      <c r="AZ1219" s="77"/>
      <c r="BA1219" s="77"/>
      <c r="BE1219" s="16"/>
      <c r="BG1219" s="78"/>
      <c r="BJ1219" s="78"/>
      <c r="BN1219" s="7"/>
      <c r="BO1219" s="76" t="s">
        <v>2809</v>
      </c>
      <c r="BU1219" s="77">
        <v>12692</v>
      </c>
      <c r="BV1219" s="77">
        <v>3.55</v>
      </c>
      <c r="BW1219" s="77">
        <v>6.88</v>
      </c>
      <c r="BX1219" s="77">
        <v>1.76</v>
      </c>
      <c r="BY1219" s="77">
        <v>38.049999999999997</v>
      </c>
      <c r="BZ1219" s="77">
        <v>51.52</v>
      </c>
      <c r="CA1219" s="77" t="s">
        <v>841</v>
      </c>
      <c r="CB1219" s="78"/>
    </row>
    <row r="1220" spans="1:80" x14ac:dyDescent="0.25">
      <c r="A1220" s="96">
        <f t="shared" si="65"/>
        <v>1214</v>
      </c>
      <c r="B1220" s="134" t="s">
        <v>2236</v>
      </c>
      <c r="D1220" s="134" t="s">
        <v>2697</v>
      </c>
      <c r="E1220" s="170" t="s">
        <v>2726</v>
      </c>
      <c r="F1220" s="1">
        <f>F1218+1</f>
        <v>796</v>
      </c>
      <c r="G1220" s="86">
        <v>42991</v>
      </c>
      <c r="H1220" s="87" t="s">
        <v>2698</v>
      </c>
      <c r="I1220" s="134"/>
      <c r="J1220" s="134"/>
      <c r="K1220" s="134"/>
      <c r="L1220" s="87"/>
      <c r="M1220" s="131" t="s">
        <v>2570</v>
      </c>
      <c r="N1220" s="107"/>
      <c r="P1220" s="87" t="str">
        <f>IF(COUNTIF(L1220:O1220,"=*")&gt;1,"Multiple", IF(L1220="P","Surface",IF(M1220="P", "Underground",IF(N1220="P", "Placer", IF(O1220="P", "Solution","")))))</f>
        <v>Underground</v>
      </c>
      <c r="Q1220" s="95" t="s">
        <v>2770</v>
      </c>
      <c r="R1220" s="93" t="s">
        <v>2570</v>
      </c>
      <c r="S1220" s="33"/>
      <c r="T1220" s="12">
        <v>43.077511688599998</v>
      </c>
      <c r="U1220" s="13">
        <v>-109.89027831</v>
      </c>
      <c r="V1220" s="136">
        <v>36</v>
      </c>
      <c r="W1220" s="136">
        <v>109</v>
      </c>
      <c r="X1220" s="137">
        <v>20</v>
      </c>
      <c r="Y1220" s="138"/>
      <c r="Z1220" s="134" t="s">
        <v>110</v>
      </c>
      <c r="AA1220" s="87" t="s">
        <v>3206</v>
      </c>
      <c r="AB1220" s="134"/>
      <c r="AC1220" s="134"/>
      <c r="AD1220" s="124" t="s">
        <v>2701</v>
      </c>
      <c r="AE1220" s="125" t="s">
        <v>2702</v>
      </c>
      <c r="AH1220" s="6" t="s">
        <v>2447</v>
      </c>
      <c r="AI1220" s="6" t="s">
        <v>846</v>
      </c>
      <c r="AJ1220" s="107"/>
      <c r="AO1220" s="88" t="s">
        <v>2528</v>
      </c>
      <c r="AQ1220" s="136"/>
      <c r="AR1220" s="107" t="s">
        <v>2570</v>
      </c>
      <c r="AS1220" s="6" t="s">
        <v>3092</v>
      </c>
      <c r="AT1220" s="6" t="s">
        <v>3093</v>
      </c>
      <c r="AU1220" s="76">
        <v>1904</v>
      </c>
      <c r="AV1220" s="76">
        <v>1905</v>
      </c>
      <c r="AW1220" s="76">
        <v>1912</v>
      </c>
      <c r="AX1220" s="76">
        <v>1915</v>
      </c>
      <c r="AY1220" s="76">
        <v>1918</v>
      </c>
      <c r="AZ1220" s="76">
        <v>1918</v>
      </c>
      <c r="BA1220" s="76">
        <v>1918</v>
      </c>
      <c r="BE1220" s="184"/>
      <c r="BG1220" s="107"/>
      <c r="BJ1220" s="107"/>
      <c r="BO1220" s="131"/>
      <c r="BU1220" s="76"/>
      <c r="BV1220" s="76"/>
      <c r="BW1220" s="76"/>
      <c r="BX1220" s="76"/>
      <c r="BY1220" s="76"/>
      <c r="BZ1220" s="76"/>
      <c r="CA1220" s="76"/>
      <c r="CB1220" s="107"/>
    </row>
    <row r="1221" spans="1:80" x14ac:dyDescent="0.25">
      <c r="A1221" s="96">
        <f t="shared" si="65"/>
        <v>1215</v>
      </c>
      <c r="B1221" s="134" t="s">
        <v>2237</v>
      </c>
      <c r="D1221" s="134" t="s">
        <v>2697</v>
      </c>
      <c r="E1221" s="170" t="s">
        <v>2726</v>
      </c>
      <c r="F1221" s="1">
        <f t="shared" si="69"/>
        <v>797</v>
      </c>
      <c r="G1221" s="86">
        <v>42991</v>
      </c>
      <c r="H1221" s="87" t="s">
        <v>2698</v>
      </c>
      <c r="I1221" s="134"/>
      <c r="J1221" s="134" t="s">
        <v>59</v>
      </c>
      <c r="K1221" s="134" t="s">
        <v>57</v>
      </c>
      <c r="L1221" s="87"/>
      <c r="M1221" s="131" t="s">
        <v>2570</v>
      </c>
      <c r="N1221" s="107"/>
      <c r="P1221" s="87" t="str">
        <f>IF(COUNTIF(L1221:O1221,"=*")&gt;1,"Multiple", IF(L1221="P","Surface",IF(M1221="P", "Underground",IF(N1221="P", "Placer", IF(O1221="P", "Solution","")))))</f>
        <v>Underground</v>
      </c>
      <c r="Q1221" s="95" t="s">
        <v>2770</v>
      </c>
      <c r="R1221" s="93" t="s">
        <v>2570</v>
      </c>
      <c r="S1221" s="33"/>
      <c r="T1221" s="12">
        <v>41.8750000004</v>
      </c>
      <c r="U1221" s="13">
        <v>-110.519437979</v>
      </c>
      <c r="V1221" s="136">
        <v>22</v>
      </c>
      <c r="W1221" s="136">
        <v>115</v>
      </c>
      <c r="X1221" s="137">
        <v>19</v>
      </c>
      <c r="Y1221" s="138"/>
      <c r="Z1221" s="134" t="s">
        <v>84</v>
      </c>
      <c r="AA1221" s="87" t="s">
        <v>3205</v>
      </c>
      <c r="AB1221" s="134"/>
      <c r="AC1221" s="134"/>
      <c r="AD1221" s="124" t="s">
        <v>2701</v>
      </c>
      <c r="AE1221" s="125" t="s">
        <v>2702</v>
      </c>
      <c r="AF1221" s="6" t="s">
        <v>2408</v>
      </c>
      <c r="AG1221" s="1">
        <v>3</v>
      </c>
      <c r="AH1221" s="6" t="s">
        <v>233</v>
      </c>
      <c r="AI1221" s="6" t="s">
        <v>846</v>
      </c>
      <c r="AJ1221" s="107"/>
      <c r="AO1221" s="88" t="s">
        <v>2528</v>
      </c>
      <c r="AQ1221" s="136"/>
      <c r="AR1221" s="107" t="s">
        <v>2570</v>
      </c>
      <c r="BE1221" s="184"/>
      <c r="BG1221" s="107"/>
      <c r="BJ1221" s="107"/>
      <c r="BO1221" s="87" t="s">
        <v>2773</v>
      </c>
      <c r="BU1221" s="76"/>
      <c r="BV1221" s="76"/>
      <c r="BW1221" s="76"/>
      <c r="BX1221" s="76"/>
      <c r="BY1221" s="76"/>
      <c r="BZ1221" s="76"/>
      <c r="CA1221" s="76"/>
      <c r="CB1221" s="107"/>
    </row>
    <row r="1222" spans="1:80" s="2" customFormat="1" x14ac:dyDescent="0.25">
      <c r="A1222" s="96">
        <f t="shared" si="65"/>
        <v>1216</v>
      </c>
      <c r="B1222" s="135" t="s">
        <v>2237</v>
      </c>
      <c r="C1222" s="77" t="s">
        <v>2460</v>
      </c>
      <c r="D1222" s="92" t="s">
        <v>2575</v>
      </c>
      <c r="E1222" s="170"/>
      <c r="F1222" s="2">
        <v>797</v>
      </c>
      <c r="G1222" s="89">
        <v>42991</v>
      </c>
      <c r="H1222" s="79" t="s">
        <v>2698</v>
      </c>
      <c r="I1222" s="135"/>
      <c r="J1222" s="135" t="s">
        <v>59</v>
      </c>
      <c r="K1222" s="135" t="s">
        <v>57</v>
      </c>
      <c r="L1222" s="79"/>
      <c r="M1222" s="139"/>
      <c r="N1222" s="78"/>
      <c r="P1222" s="79" t="str">
        <f>IF(COUNTIF(L1222:O1222,"=*")&gt;1,"Multiple", IF(L1222="P","Surface",IF(M1222="P", "Underground",IF(N1222="P", "Placer", IF(O1222="P", "Solution","")))))</f>
        <v/>
      </c>
      <c r="Q1222" s="95" t="s">
        <v>2486</v>
      </c>
      <c r="R1222" s="90" t="s">
        <v>2570</v>
      </c>
      <c r="S1222" s="34"/>
      <c r="T1222" s="26">
        <v>41.8750000004</v>
      </c>
      <c r="U1222" s="27">
        <v>-110.519437979</v>
      </c>
      <c r="V1222" s="141">
        <v>22</v>
      </c>
      <c r="W1222" s="141">
        <v>115</v>
      </c>
      <c r="X1222" s="142">
        <v>19</v>
      </c>
      <c r="Y1222" s="143"/>
      <c r="Z1222" s="135" t="s">
        <v>84</v>
      </c>
      <c r="AA1222" s="87" t="s">
        <v>3205</v>
      </c>
      <c r="AB1222" s="135"/>
      <c r="AC1222" s="135"/>
      <c r="AD1222" s="124" t="s">
        <v>2701</v>
      </c>
      <c r="AE1222" s="125" t="s">
        <v>2702</v>
      </c>
      <c r="AF1222" s="7" t="s">
        <v>2408</v>
      </c>
      <c r="AG1222" s="2">
        <v>3</v>
      </c>
      <c r="AH1222" s="6" t="s">
        <v>233</v>
      </c>
      <c r="AI1222" s="6" t="s">
        <v>846</v>
      </c>
      <c r="AJ1222" s="78"/>
      <c r="AO1222" s="91" t="s">
        <v>2528</v>
      </c>
      <c r="AQ1222" s="141"/>
      <c r="AR1222" s="107" t="s">
        <v>2570</v>
      </c>
      <c r="AS1222" s="7"/>
      <c r="AT1222" s="7"/>
      <c r="AU1222" s="77"/>
      <c r="AV1222" s="77"/>
      <c r="AW1222" s="77"/>
      <c r="AX1222" s="77"/>
      <c r="AY1222" s="77"/>
      <c r="AZ1222" s="77"/>
      <c r="BA1222" s="77"/>
      <c r="BE1222" s="186"/>
      <c r="BG1222" s="78"/>
      <c r="BJ1222" s="78"/>
      <c r="BN1222" s="7"/>
      <c r="BO1222" s="87" t="s">
        <v>2773</v>
      </c>
      <c r="BU1222" s="77">
        <v>13502</v>
      </c>
      <c r="BV1222" s="77">
        <v>4.7699999999999996</v>
      </c>
      <c r="BW1222" s="77">
        <v>3.96</v>
      </c>
      <c r="BX1222" s="77">
        <v>0.77</v>
      </c>
      <c r="BY1222" s="77">
        <v>36.159999999999997</v>
      </c>
      <c r="BZ1222" s="77">
        <v>55.11</v>
      </c>
      <c r="CA1222" s="77" t="s">
        <v>841</v>
      </c>
      <c r="CB1222" s="78"/>
    </row>
    <row r="1223" spans="1:80" ht="60" x14ac:dyDescent="0.25">
      <c r="A1223" s="96">
        <f t="shared" si="65"/>
        <v>1217</v>
      </c>
      <c r="B1223" s="134" t="s">
        <v>2364</v>
      </c>
      <c r="D1223" s="134" t="s">
        <v>2697</v>
      </c>
      <c r="E1223" s="134" t="s">
        <v>2726</v>
      </c>
      <c r="F1223" s="1">
        <f>F1221+1</f>
        <v>798</v>
      </c>
      <c r="G1223" s="86">
        <v>42991</v>
      </c>
      <c r="H1223" s="87" t="s">
        <v>2698</v>
      </c>
      <c r="I1223" s="134" t="s">
        <v>2239</v>
      </c>
      <c r="J1223" s="134" t="s">
        <v>26</v>
      </c>
      <c r="K1223" s="134" t="s">
        <v>9</v>
      </c>
      <c r="L1223" s="87"/>
      <c r="M1223" s="131" t="s">
        <v>2570</v>
      </c>
      <c r="N1223" s="107"/>
      <c r="P1223" s="87" t="str">
        <f>IF(COUNTIF(L1223:O1223,"=*")&gt;1,"Multiple", IF(L1223="P","Surface",IF(M1223="P", "Underground",IF(N1223="P", "Placer", IF(O1223="P", "Solution","")))))</f>
        <v>Underground</v>
      </c>
      <c r="Q1223" s="95" t="s">
        <v>11</v>
      </c>
      <c r="R1223" s="93" t="s">
        <v>2570</v>
      </c>
      <c r="S1223" s="33"/>
      <c r="T1223" s="12">
        <v>41.745145207900002</v>
      </c>
      <c r="U1223" s="13">
        <v>-106.431339564</v>
      </c>
      <c r="V1223" s="144">
        <v>21</v>
      </c>
      <c r="W1223" s="144">
        <v>80</v>
      </c>
      <c r="X1223" s="137">
        <v>32</v>
      </c>
      <c r="Y1223" s="138" t="s">
        <v>2240</v>
      </c>
      <c r="Z1223" s="134" t="s">
        <v>8</v>
      </c>
      <c r="AA1223" s="87" t="s">
        <v>3205</v>
      </c>
      <c r="AB1223" s="134" t="s">
        <v>22</v>
      </c>
      <c r="AC1223" s="134" t="s">
        <v>7</v>
      </c>
      <c r="AD1223" s="124" t="s">
        <v>2701</v>
      </c>
      <c r="AE1223" s="125" t="s">
        <v>2702</v>
      </c>
      <c r="AF1223" s="6" t="s">
        <v>807</v>
      </c>
      <c r="AH1223" s="18" t="s">
        <v>26</v>
      </c>
      <c r="AI1223" s="6" t="s">
        <v>1515</v>
      </c>
      <c r="AJ1223" s="107"/>
      <c r="AO1223" s="88" t="s">
        <v>2528</v>
      </c>
      <c r="AQ1223" s="136"/>
      <c r="AR1223" s="107" t="s">
        <v>2570</v>
      </c>
      <c r="AS1223" s="6" t="s">
        <v>3094</v>
      </c>
      <c r="AT1223" s="6" t="s">
        <v>3095</v>
      </c>
      <c r="AU1223" s="76">
        <v>1928</v>
      </c>
      <c r="AV1223" s="76">
        <v>1929</v>
      </c>
      <c r="BA1223" s="76">
        <v>1929</v>
      </c>
      <c r="BE1223" s="184"/>
      <c r="BG1223" s="107"/>
      <c r="BJ1223" s="107"/>
      <c r="BN1223" s="6" t="s">
        <v>2371</v>
      </c>
      <c r="BO1223" s="131" t="s">
        <v>2962</v>
      </c>
      <c r="BR1223" s="15" t="s">
        <v>2238</v>
      </c>
      <c r="BU1223" s="76"/>
      <c r="BV1223" s="76"/>
      <c r="BW1223" s="76"/>
      <c r="BX1223" s="76"/>
      <c r="BY1223" s="76"/>
      <c r="BZ1223" s="76"/>
      <c r="CA1223" s="76"/>
      <c r="CB1223" s="107"/>
    </row>
    <row r="1224" spans="1:80" s="2" customFormat="1" ht="60" x14ac:dyDescent="0.25">
      <c r="A1224" s="96">
        <f t="shared" si="65"/>
        <v>1218</v>
      </c>
      <c r="B1224" s="135" t="s">
        <v>2364</v>
      </c>
      <c r="C1224" s="77" t="s">
        <v>2365</v>
      </c>
      <c r="D1224" s="92" t="s">
        <v>2575</v>
      </c>
      <c r="E1224" s="135"/>
      <c r="F1224" s="2">
        <f>F1222+1</f>
        <v>798</v>
      </c>
      <c r="G1224" s="89">
        <v>42991</v>
      </c>
      <c r="H1224" s="79" t="s">
        <v>2698</v>
      </c>
      <c r="I1224" s="135" t="s">
        <v>2239</v>
      </c>
      <c r="J1224" s="135" t="s">
        <v>26</v>
      </c>
      <c r="K1224" s="135" t="s">
        <v>9</v>
      </c>
      <c r="L1224" s="79"/>
      <c r="M1224" s="139"/>
      <c r="N1224" s="78"/>
      <c r="P1224" s="79" t="str">
        <f>IF(COUNTIF(L1224:O1224,"=*")&gt;1,"Multiple", IF(L1224="P","Surface",IF(M1224="P", "Underground",IF(N1224="P", "Placer", IF(O1224="P", "Solution","")))))</f>
        <v/>
      </c>
      <c r="Q1224" s="95" t="s">
        <v>2486</v>
      </c>
      <c r="R1224" s="90" t="s">
        <v>2570</v>
      </c>
      <c r="S1224" s="34"/>
      <c r="T1224" s="26">
        <v>41.745145207900002</v>
      </c>
      <c r="U1224" s="27">
        <v>-106.431339564</v>
      </c>
      <c r="V1224" s="145">
        <v>21</v>
      </c>
      <c r="W1224" s="145">
        <v>80</v>
      </c>
      <c r="X1224" s="142">
        <v>32</v>
      </c>
      <c r="Y1224" s="143" t="s">
        <v>2240</v>
      </c>
      <c r="Z1224" s="135" t="s">
        <v>8</v>
      </c>
      <c r="AA1224" s="87" t="s">
        <v>3205</v>
      </c>
      <c r="AB1224" s="135" t="s">
        <v>22</v>
      </c>
      <c r="AC1224" s="135" t="s">
        <v>7</v>
      </c>
      <c r="AD1224" s="124" t="s">
        <v>2701</v>
      </c>
      <c r="AE1224" s="125" t="s">
        <v>2702</v>
      </c>
      <c r="AF1224" s="7" t="s">
        <v>807</v>
      </c>
      <c r="AH1224" s="18" t="s">
        <v>26</v>
      </c>
      <c r="AI1224" s="6" t="s">
        <v>1515</v>
      </c>
      <c r="AJ1224" s="78"/>
      <c r="AO1224" s="91" t="s">
        <v>2528</v>
      </c>
      <c r="AQ1224" s="141"/>
      <c r="AR1224" s="107" t="s">
        <v>2570</v>
      </c>
      <c r="AS1224" s="6" t="s">
        <v>3094</v>
      </c>
      <c r="AT1224" s="6" t="s">
        <v>3095</v>
      </c>
      <c r="AU1224" s="76">
        <v>1928</v>
      </c>
      <c r="AV1224" s="76">
        <v>1929</v>
      </c>
      <c r="AW1224" s="76"/>
      <c r="AX1224" s="76"/>
      <c r="AY1224" s="76"/>
      <c r="AZ1224" s="76"/>
      <c r="BA1224" s="76">
        <v>1929</v>
      </c>
      <c r="BE1224" s="186"/>
      <c r="BG1224" s="78"/>
      <c r="BJ1224" s="78"/>
      <c r="BN1224" s="7" t="s">
        <v>2371</v>
      </c>
      <c r="BO1224" s="139" t="s">
        <v>2962</v>
      </c>
      <c r="BR1224" s="17" t="s">
        <v>2238</v>
      </c>
      <c r="BU1224" s="77">
        <v>11530</v>
      </c>
      <c r="BV1224" s="77">
        <v>3.5</v>
      </c>
      <c r="BW1224" s="77">
        <v>10.9</v>
      </c>
      <c r="BX1224" s="77">
        <v>0.7</v>
      </c>
      <c r="BY1224" s="77">
        <v>37.9</v>
      </c>
      <c r="BZ1224" s="77">
        <v>47.7</v>
      </c>
      <c r="CA1224" s="77"/>
      <c r="CB1224" s="78"/>
    </row>
    <row r="1225" spans="1:80" x14ac:dyDescent="0.25">
      <c r="A1225" s="96">
        <f t="shared" si="65"/>
        <v>1219</v>
      </c>
      <c r="B1225" s="134" t="s">
        <v>743</v>
      </c>
      <c r="D1225" s="134" t="s">
        <v>2697</v>
      </c>
      <c r="E1225" s="134" t="s">
        <v>2726</v>
      </c>
      <c r="F1225" s="1">
        <f>F1223+1</f>
        <v>799</v>
      </c>
      <c r="G1225" s="86">
        <v>42991</v>
      </c>
      <c r="H1225" s="87" t="s">
        <v>2698</v>
      </c>
      <c r="I1225" s="134" t="s">
        <v>2241</v>
      </c>
      <c r="J1225" s="134" t="s">
        <v>13</v>
      </c>
      <c r="K1225" s="134" t="s">
        <v>14</v>
      </c>
      <c r="L1225" s="87"/>
      <c r="M1225" s="131" t="s">
        <v>2570</v>
      </c>
      <c r="N1225" s="107"/>
      <c r="P1225" s="87" t="str">
        <f>IF(COUNTIF(L1225:O1225,"=*")&gt;1,"Multiple", IF(L1225="P","Surface",IF(M1225="P", "Underground",IF(N1225="P", "Placer", IF(O1225="P", "Solution","")))))</f>
        <v>Underground</v>
      </c>
      <c r="Q1225" s="95" t="s">
        <v>2768</v>
      </c>
      <c r="R1225" s="93" t="s">
        <v>2570</v>
      </c>
      <c r="S1225" s="33"/>
      <c r="T1225" s="12">
        <v>44.129478813299997</v>
      </c>
      <c r="U1225" s="13">
        <v>-108.925136345</v>
      </c>
      <c r="V1225" s="144">
        <v>48</v>
      </c>
      <c r="W1225" s="144">
        <v>101</v>
      </c>
      <c r="X1225" s="137">
        <v>13</v>
      </c>
      <c r="Y1225" s="138"/>
      <c r="Z1225" s="134" t="s">
        <v>12</v>
      </c>
      <c r="AA1225" s="87" t="s">
        <v>3205</v>
      </c>
      <c r="AB1225" s="134" t="s">
        <v>45</v>
      </c>
      <c r="AC1225" s="134" t="s">
        <v>7</v>
      </c>
      <c r="AD1225" s="124" t="s">
        <v>2701</v>
      </c>
      <c r="AE1225" s="125" t="s">
        <v>2702</v>
      </c>
      <c r="AG1225" s="1">
        <v>6</v>
      </c>
      <c r="AH1225" s="6" t="s">
        <v>831</v>
      </c>
      <c r="AI1225" s="6" t="s">
        <v>846</v>
      </c>
      <c r="AJ1225" s="107"/>
      <c r="AO1225" s="88" t="s">
        <v>2528</v>
      </c>
      <c r="AQ1225" s="136"/>
      <c r="AR1225" s="107" t="s">
        <v>2570</v>
      </c>
      <c r="AS1225" s="6" t="s">
        <v>2242</v>
      </c>
      <c r="AT1225" s="6" t="s">
        <v>2242</v>
      </c>
      <c r="AU1225" s="76">
        <v>1909</v>
      </c>
      <c r="AV1225" s="76">
        <v>1911</v>
      </c>
      <c r="BA1225" s="76">
        <v>1911</v>
      </c>
      <c r="BE1225" s="197">
        <v>1500</v>
      </c>
      <c r="BF1225" s="97"/>
      <c r="BG1225" s="107"/>
      <c r="BJ1225" s="107"/>
      <c r="BM1225" s="1" t="s">
        <v>2705</v>
      </c>
      <c r="BO1225" s="131" t="s">
        <v>2885</v>
      </c>
      <c r="BU1225" s="76"/>
      <c r="BV1225" s="76"/>
      <c r="BW1225" s="76"/>
      <c r="BX1225" s="76"/>
      <c r="BY1225" s="76"/>
      <c r="BZ1225" s="76"/>
      <c r="CA1225" s="76" t="s">
        <v>999</v>
      </c>
      <c r="CB1225" s="107"/>
    </row>
    <row r="1226" spans="1:80" x14ac:dyDescent="0.25">
      <c r="A1226" s="96">
        <f t="shared" ref="A1226:A1272" si="70">A1225+1</f>
        <v>1220</v>
      </c>
      <c r="B1226" s="134" t="s">
        <v>744</v>
      </c>
      <c r="D1226" s="134" t="s">
        <v>2697</v>
      </c>
      <c r="E1226" s="134" t="s">
        <v>2726</v>
      </c>
      <c r="F1226" s="1">
        <f t="shared" si="69"/>
        <v>800</v>
      </c>
      <c r="G1226" s="86">
        <v>42991</v>
      </c>
      <c r="H1226" s="87" t="s">
        <v>2698</v>
      </c>
      <c r="I1226" s="134"/>
      <c r="J1226" s="134" t="s">
        <v>56</v>
      </c>
      <c r="K1226" s="134" t="s">
        <v>57</v>
      </c>
      <c r="L1226" s="87"/>
      <c r="M1226" s="131" t="s">
        <v>2570</v>
      </c>
      <c r="N1226" s="107"/>
      <c r="P1226" s="87" t="str">
        <f>IF(COUNTIF(L1226:O1226,"=*")&gt;1,"Multiple", IF(L1226="P","Surface",IF(M1226="P", "Underground",IF(N1226="P", "Placer", IF(O1226="P", "Solution","")))))</f>
        <v>Underground</v>
      </c>
      <c r="Q1226" s="95" t="s">
        <v>11</v>
      </c>
      <c r="R1226" s="93" t="s">
        <v>2570</v>
      </c>
      <c r="S1226" s="33"/>
      <c r="T1226" s="12">
        <v>41.293004771200003</v>
      </c>
      <c r="U1226" s="13">
        <v>-110.976066491</v>
      </c>
      <c r="V1226" s="144">
        <v>15</v>
      </c>
      <c r="W1226" s="144">
        <v>120</v>
      </c>
      <c r="X1226" s="137">
        <v>8</v>
      </c>
      <c r="Y1226" s="138"/>
      <c r="Z1226" s="134" t="s">
        <v>55</v>
      </c>
      <c r="AA1226" s="87" t="s">
        <v>3206</v>
      </c>
      <c r="AB1226" s="134" t="s">
        <v>22</v>
      </c>
      <c r="AC1226" s="134" t="s">
        <v>7</v>
      </c>
      <c r="AD1226" s="124" t="s">
        <v>2701</v>
      </c>
      <c r="AE1226" s="125" t="s">
        <v>2702</v>
      </c>
      <c r="AF1226" s="6" t="s">
        <v>935</v>
      </c>
      <c r="AH1226" s="6" t="s">
        <v>56</v>
      </c>
      <c r="AI1226" s="6" t="s">
        <v>836</v>
      </c>
      <c r="AJ1226" s="107"/>
      <c r="AO1226" s="88" t="s">
        <v>2528</v>
      </c>
      <c r="AQ1226" s="136"/>
      <c r="AR1226" s="107" t="s">
        <v>2570</v>
      </c>
      <c r="AS1226" s="6" t="s">
        <v>2244</v>
      </c>
      <c r="AT1226" s="6" t="s">
        <v>2244</v>
      </c>
      <c r="BE1226" s="197"/>
      <c r="BG1226" s="107"/>
      <c r="BJ1226" s="107"/>
      <c r="BN1226" s="6" t="s">
        <v>2243</v>
      </c>
      <c r="BO1226" s="131" t="s">
        <v>7</v>
      </c>
      <c r="BU1226" s="76"/>
      <c r="BV1226" s="76"/>
      <c r="BW1226" s="76"/>
      <c r="BX1226" s="76"/>
      <c r="BY1226" s="76"/>
      <c r="BZ1226" s="76"/>
      <c r="CA1226" s="76"/>
      <c r="CB1226" s="107"/>
    </row>
    <row r="1227" spans="1:80" x14ac:dyDescent="0.25">
      <c r="A1227" s="96">
        <f t="shared" si="70"/>
        <v>1221</v>
      </c>
      <c r="B1227" s="134" t="s">
        <v>745</v>
      </c>
      <c r="D1227" s="134" t="s">
        <v>2697</v>
      </c>
      <c r="E1227" s="134" t="s">
        <v>2726</v>
      </c>
      <c r="F1227" s="1">
        <f t="shared" si="69"/>
        <v>801</v>
      </c>
      <c r="G1227" s="86">
        <v>42991</v>
      </c>
      <c r="H1227" s="87" t="s">
        <v>2698</v>
      </c>
      <c r="I1227" s="134"/>
      <c r="J1227" s="134" t="s">
        <v>48</v>
      </c>
      <c r="K1227" s="134" t="s">
        <v>24</v>
      </c>
      <c r="L1227" s="87"/>
      <c r="M1227" s="131" t="s">
        <v>2570</v>
      </c>
      <c r="N1227" s="107"/>
      <c r="P1227" s="87" t="str">
        <f>IF(COUNTIF(L1227:O1227,"=*")&gt;1,"Multiple", IF(L1227="P","Surface",IF(M1227="P", "Underground",IF(N1227="P", "Placer", IF(O1227="P", "Solution","")))))</f>
        <v>Underground</v>
      </c>
      <c r="Q1227" s="95" t="s">
        <v>11</v>
      </c>
      <c r="R1227" s="93" t="s">
        <v>2570</v>
      </c>
      <c r="S1227" s="33"/>
      <c r="T1227" s="12">
        <v>41.738456056899999</v>
      </c>
      <c r="U1227" s="13">
        <v>-109.164909466</v>
      </c>
      <c r="V1227" s="144">
        <v>20</v>
      </c>
      <c r="W1227" s="144">
        <v>104</v>
      </c>
      <c r="X1227" s="137">
        <v>5</v>
      </c>
      <c r="Y1227" s="138"/>
      <c r="Z1227" s="134" t="s">
        <v>23</v>
      </c>
      <c r="AA1227" s="87" t="s">
        <v>3206</v>
      </c>
      <c r="AB1227" s="134" t="s">
        <v>22</v>
      </c>
      <c r="AC1227" s="134" t="s">
        <v>7</v>
      </c>
      <c r="AD1227" s="124" t="s">
        <v>2701</v>
      </c>
      <c r="AE1227" s="125" t="s">
        <v>2702</v>
      </c>
      <c r="AF1227" s="6" t="s">
        <v>1062</v>
      </c>
      <c r="AH1227" s="6" t="s">
        <v>48</v>
      </c>
      <c r="AI1227" s="6" t="s">
        <v>846</v>
      </c>
      <c r="AJ1227" s="107"/>
      <c r="AO1227" s="88" t="s">
        <v>2528</v>
      </c>
      <c r="AQ1227" s="136"/>
      <c r="AR1227" s="107" t="s">
        <v>2570</v>
      </c>
      <c r="AS1227" s="6" t="s">
        <v>934</v>
      </c>
      <c r="AT1227" s="6" t="s">
        <v>934</v>
      </c>
      <c r="BE1227" s="184"/>
      <c r="BG1227" s="107"/>
      <c r="BJ1227" s="107"/>
      <c r="BO1227" s="131" t="s">
        <v>7</v>
      </c>
      <c r="BR1227" s="15" t="s">
        <v>2246</v>
      </c>
      <c r="BS1227" s="15" t="s">
        <v>2245</v>
      </c>
      <c r="BU1227" s="76"/>
      <c r="BV1227" s="76"/>
      <c r="BW1227" s="76"/>
      <c r="BX1227" s="76"/>
      <c r="BY1227" s="76"/>
      <c r="BZ1227" s="76"/>
      <c r="CA1227" s="76"/>
      <c r="CB1227" s="107"/>
    </row>
    <row r="1228" spans="1:80" s="2" customFormat="1" x14ac:dyDescent="0.25">
      <c r="A1228" s="96">
        <f t="shared" si="70"/>
        <v>1222</v>
      </c>
      <c r="B1228" s="135" t="s">
        <v>745</v>
      </c>
      <c r="C1228" s="77" t="s">
        <v>2460</v>
      </c>
      <c r="D1228" s="92" t="s">
        <v>2575</v>
      </c>
      <c r="E1228" s="135"/>
      <c r="F1228" s="2">
        <v>801</v>
      </c>
      <c r="G1228" s="89">
        <v>42991</v>
      </c>
      <c r="H1228" s="79" t="s">
        <v>2698</v>
      </c>
      <c r="I1228" s="135"/>
      <c r="J1228" s="135" t="s">
        <v>48</v>
      </c>
      <c r="K1228" s="135" t="s">
        <v>24</v>
      </c>
      <c r="L1228" s="79"/>
      <c r="M1228" s="139"/>
      <c r="N1228" s="78"/>
      <c r="P1228" s="79" t="str">
        <f>IF(COUNTIF(L1228:O1228,"=*")&gt;1,"Multiple", IF(L1228="P","Surface",IF(M1228="P", "Underground",IF(N1228="P", "Placer", IF(O1228="P", "Solution","")))))</f>
        <v/>
      </c>
      <c r="Q1228" s="95" t="s">
        <v>2486</v>
      </c>
      <c r="R1228" s="90" t="s">
        <v>2570</v>
      </c>
      <c r="S1228" s="34"/>
      <c r="T1228" s="26">
        <v>41.738456056899999</v>
      </c>
      <c r="U1228" s="27">
        <v>-109.164909466</v>
      </c>
      <c r="V1228" s="145">
        <v>20</v>
      </c>
      <c r="W1228" s="145">
        <v>104</v>
      </c>
      <c r="X1228" s="142">
        <v>5</v>
      </c>
      <c r="Y1228" s="143"/>
      <c r="Z1228" s="135" t="s">
        <v>23</v>
      </c>
      <c r="AA1228" s="87" t="s">
        <v>3206</v>
      </c>
      <c r="AB1228" s="135" t="s">
        <v>22</v>
      </c>
      <c r="AC1228" s="135" t="s">
        <v>7</v>
      </c>
      <c r="AD1228" s="124" t="s">
        <v>2701</v>
      </c>
      <c r="AE1228" s="125" t="s">
        <v>2702</v>
      </c>
      <c r="AF1228" s="7" t="s">
        <v>1062</v>
      </c>
      <c r="AH1228" s="6" t="s">
        <v>48</v>
      </c>
      <c r="AI1228" s="6" t="s">
        <v>846</v>
      </c>
      <c r="AJ1228" s="78"/>
      <c r="AO1228" s="91" t="s">
        <v>2528</v>
      </c>
      <c r="AQ1228" s="141"/>
      <c r="AR1228" s="107" t="s">
        <v>2570</v>
      </c>
      <c r="AS1228" s="7" t="s">
        <v>934</v>
      </c>
      <c r="AT1228" s="7" t="s">
        <v>934</v>
      </c>
      <c r="AU1228" s="77"/>
      <c r="AV1228" s="77"/>
      <c r="AW1228" s="77"/>
      <c r="AX1228" s="77"/>
      <c r="AY1228" s="77"/>
      <c r="AZ1228" s="77"/>
      <c r="BA1228" s="77"/>
      <c r="BE1228" s="186"/>
      <c r="BG1228" s="78"/>
      <c r="BJ1228" s="78"/>
      <c r="BN1228" s="7"/>
      <c r="BO1228" s="139" t="s">
        <v>7</v>
      </c>
      <c r="BR1228" s="17" t="s">
        <v>2246</v>
      </c>
      <c r="BS1228" s="17" t="s">
        <v>2245</v>
      </c>
      <c r="BU1228" s="77">
        <v>10500</v>
      </c>
      <c r="BV1228" s="77"/>
      <c r="BW1228" s="77"/>
      <c r="BX1228" s="77">
        <v>0.76</v>
      </c>
      <c r="BY1228" s="77"/>
      <c r="BZ1228" s="77"/>
      <c r="CA1228" s="77"/>
      <c r="CB1228" s="78"/>
    </row>
    <row r="1229" spans="1:80" x14ac:dyDescent="0.25">
      <c r="A1229" s="96">
        <f t="shared" si="70"/>
        <v>1223</v>
      </c>
      <c r="B1229" s="134" t="s">
        <v>746</v>
      </c>
      <c r="D1229" s="134" t="s">
        <v>2697</v>
      </c>
      <c r="E1229" s="134" t="s">
        <v>2726</v>
      </c>
      <c r="F1229" s="1">
        <f>F1227+1</f>
        <v>802</v>
      </c>
      <c r="G1229" s="86">
        <v>42991</v>
      </c>
      <c r="H1229" s="87" t="s">
        <v>2698</v>
      </c>
      <c r="I1229" s="134"/>
      <c r="J1229" s="134" t="s">
        <v>48</v>
      </c>
      <c r="K1229" s="134" t="s">
        <v>24</v>
      </c>
      <c r="L1229" s="87"/>
      <c r="M1229" s="131" t="s">
        <v>2570</v>
      </c>
      <c r="N1229" s="107"/>
      <c r="P1229" s="87" t="str">
        <f>IF(COUNTIF(L1229:O1229,"=*")&gt;1,"Multiple", IF(L1229="P","Surface",IF(M1229="P", "Underground",IF(N1229="P", "Placer", IF(O1229="P", "Solution","")))))</f>
        <v>Underground</v>
      </c>
      <c r="Q1229" s="95" t="s">
        <v>11</v>
      </c>
      <c r="R1229" s="93" t="s">
        <v>2570</v>
      </c>
      <c r="S1229" s="33"/>
      <c r="T1229" s="12">
        <v>41.750715442999997</v>
      </c>
      <c r="U1229" s="13">
        <v>-109.176622255</v>
      </c>
      <c r="V1229" s="144">
        <v>21</v>
      </c>
      <c r="W1229" s="144">
        <v>104</v>
      </c>
      <c r="X1229" s="137">
        <v>34</v>
      </c>
      <c r="Y1229" s="138"/>
      <c r="Z1229" s="134" t="s">
        <v>23</v>
      </c>
      <c r="AA1229" s="87" t="s">
        <v>3206</v>
      </c>
      <c r="AB1229" s="134" t="s">
        <v>22</v>
      </c>
      <c r="AC1229" s="134" t="s">
        <v>7</v>
      </c>
      <c r="AD1229" s="124" t="s">
        <v>2701</v>
      </c>
      <c r="AE1229" s="125" t="s">
        <v>2702</v>
      </c>
      <c r="AF1229" s="6" t="s">
        <v>1684</v>
      </c>
      <c r="AH1229" s="6" t="s">
        <v>48</v>
      </c>
      <c r="AI1229" s="6" t="s">
        <v>846</v>
      </c>
      <c r="AJ1229" s="107"/>
      <c r="AO1229" s="88" t="s">
        <v>2528</v>
      </c>
      <c r="AQ1229" s="136"/>
      <c r="AR1229" s="107" t="s">
        <v>2570</v>
      </c>
      <c r="AS1229" s="6" t="s">
        <v>934</v>
      </c>
      <c r="AT1229" s="6" t="s">
        <v>934</v>
      </c>
      <c r="BE1229" s="184"/>
      <c r="BG1229" s="107"/>
      <c r="BJ1229" s="107"/>
      <c r="BO1229" s="131" t="s">
        <v>7</v>
      </c>
      <c r="BR1229" s="15" t="s">
        <v>2247</v>
      </c>
      <c r="BU1229" s="76"/>
      <c r="BV1229" s="76"/>
      <c r="BW1229" s="76"/>
      <c r="BX1229" s="76"/>
      <c r="BY1229" s="76"/>
      <c r="BZ1229" s="76"/>
      <c r="CA1229" s="76"/>
      <c r="CB1229" s="107"/>
    </row>
    <row r="1230" spans="1:80" x14ac:dyDescent="0.25">
      <c r="A1230" s="96">
        <f t="shared" si="70"/>
        <v>1224</v>
      </c>
      <c r="B1230" s="134" t="s">
        <v>747</v>
      </c>
      <c r="D1230" s="134" t="s">
        <v>2697</v>
      </c>
      <c r="E1230" s="134" t="s">
        <v>2726</v>
      </c>
      <c r="F1230" s="1">
        <f t="shared" si="69"/>
        <v>803</v>
      </c>
      <c r="G1230" s="86">
        <v>42991</v>
      </c>
      <c r="H1230" s="87" t="s">
        <v>2698</v>
      </c>
      <c r="I1230" s="134"/>
      <c r="J1230" s="134" t="s">
        <v>48</v>
      </c>
      <c r="K1230" s="134" t="s">
        <v>24</v>
      </c>
      <c r="L1230" s="87"/>
      <c r="M1230" s="131" t="s">
        <v>2570</v>
      </c>
      <c r="N1230" s="107"/>
      <c r="P1230" s="87" t="str">
        <f>IF(COUNTIF(L1230:O1230,"=*")&gt;1,"Multiple", IF(L1230="P","Surface",IF(M1230="P", "Underground",IF(N1230="P", "Placer", IF(O1230="P", "Solution","")))))</f>
        <v>Underground</v>
      </c>
      <c r="Q1230" s="95" t="s">
        <v>11</v>
      </c>
      <c r="R1230" s="93" t="s">
        <v>2570</v>
      </c>
      <c r="S1230" s="33"/>
      <c r="T1230" s="12">
        <v>41.750715442999997</v>
      </c>
      <c r="U1230" s="13">
        <v>-109.176622255</v>
      </c>
      <c r="V1230" s="144">
        <v>21</v>
      </c>
      <c r="W1230" s="144">
        <v>104</v>
      </c>
      <c r="X1230" s="137">
        <v>34</v>
      </c>
      <c r="Y1230" s="138"/>
      <c r="Z1230" s="134" t="s">
        <v>23</v>
      </c>
      <c r="AA1230" s="87" t="s">
        <v>3206</v>
      </c>
      <c r="AB1230" s="134" t="s">
        <v>22</v>
      </c>
      <c r="AC1230" s="134" t="s">
        <v>7</v>
      </c>
      <c r="AD1230" s="124" t="s">
        <v>2701</v>
      </c>
      <c r="AE1230" s="125" t="s">
        <v>2702</v>
      </c>
      <c r="AF1230" s="6" t="s">
        <v>856</v>
      </c>
      <c r="AH1230" s="6" t="s">
        <v>48</v>
      </c>
      <c r="AI1230" s="6" t="s">
        <v>846</v>
      </c>
      <c r="AJ1230" s="107"/>
      <c r="AO1230" s="88" t="s">
        <v>2528</v>
      </c>
      <c r="AQ1230" s="136"/>
      <c r="AR1230" s="107" t="s">
        <v>2570</v>
      </c>
      <c r="AS1230" s="6" t="s">
        <v>934</v>
      </c>
      <c r="AT1230" s="6" t="s">
        <v>934</v>
      </c>
      <c r="BE1230" s="184"/>
      <c r="BG1230" s="107"/>
      <c r="BJ1230" s="107"/>
      <c r="BO1230" s="131" t="s">
        <v>7</v>
      </c>
      <c r="BR1230" s="15" t="s">
        <v>2250</v>
      </c>
      <c r="BU1230" s="76"/>
      <c r="BV1230" s="76"/>
      <c r="BW1230" s="76"/>
      <c r="BX1230" s="76"/>
      <c r="BY1230" s="76"/>
      <c r="BZ1230" s="76"/>
      <c r="CA1230" s="76"/>
      <c r="CB1230" s="107"/>
    </row>
    <row r="1231" spans="1:80" x14ac:dyDescent="0.25">
      <c r="A1231" s="96">
        <f t="shared" si="70"/>
        <v>1225</v>
      </c>
      <c r="B1231" s="134" t="s">
        <v>748</v>
      </c>
      <c r="D1231" s="134" t="s">
        <v>2697</v>
      </c>
      <c r="E1231" s="134" t="s">
        <v>2726</v>
      </c>
      <c r="F1231" s="1">
        <f t="shared" si="69"/>
        <v>804</v>
      </c>
      <c r="G1231" s="86">
        <v>42991</v>
      </c>
      <c r="H1231" s="87" t="s">
        <v>2698</v>
      </c>
      <c r="I1231" s="134"/>
      <c r="J1231" s="134" t="s">
        <v>48</v>
      </c>
      <c r="K1231" s="134" t="s">
        <v>24</v>
      </c>
      <c r="L1231" s="87"/>
      <c r="M1231" s="131" t="s">
        <v>2570</v>
      </c>
      <c r="N1231" s="107"/>
      <c r="P1231" s="87" t="str">
        <f>IF(COUNTIF(L1231:O1231,"=*")&gt;1,"Multiple", IF(L1231="P","Surface",IF(M1231="P", "Underground",IF(N1231="P", "Placer", IF(O1231="P", "Solution","")))))</f>
        <v>Underground</v>
      </c>
      <c r="Q1231" s="95" t="s">
        <v>11</v>
      </c>
      <c r="R1231" s="93" t="s">
        <v>2570</v>
      </c>
      <c r="S1231" s="33"/>
      <c r="T1231" s="12">
        <v>41.750715442999997</v>
      </c>
      <c r="U1231" s="13">
        <v>-109.176622255</v>
      </c>
      <c r="V1231" s="144">
        <v>21</v>
      </c>
      <c r="W1231" s="144">
        <v>104</v>
      </c>
      <c r="X1231" s="137">
        <v>34</v>
      </c>
      <c r="Y1231" s="138"/>
      <c r="Z1231" s="134" t="s">
        <v>23</v>
      </c>
      <c r="AA1231" s="87" t="s">
        <v>3206</v>
      </c>
      <c r="AB1231" s="134" t="s">
        <v>22</v>
      </c>
      <c r="AC1231" s="134" t="s">
        <v>7</v>
      </c>
      <c r="AD1231" s="124" t="s">
        <v>2701</v>
      </c>
      <c r="AE1231" s="125" t="s">
        <v>2702</v>
      </c>
      <c r="AF1231" s="6" t="s">
        <v>2085</v>
      </c>
      <c r="AH1231" s="6" t="s">
        <v>48</v>
      </c>
      <c r="AI1231" s="6" t="s">
        <v>846</v>
      </c>
      <c r="AJ1231" s="107"/>
      <c r="AO1231" s="88" t="s">
        <v>2528</v>
      </c>
      <c r="AQ1231" s="136"/>
      <c r="AR1231" s="107" t="s">
        <v>2570</v>
      </c>
      <c r="AS1231" s="6" t="s">
        <v>934</v>
      </c>
      <c r="AT1231" s="6" t="s">
        <v>934</v>
      </c>
      <c r="BE1231" s="184"/>
      <c r="BG1231" s="107"/>
      <c r="BJ1231" s="107"/>
      <c r="BO1231" s="131" t="s">
        <v>7</v>
      </c>
      <c r="BU1231" s="76"/>
      <c r="BV1231" s="76"/>
      <c r="BW1231" s="76"/>
      <c r="BX1231" s="76"/>
      <c r="BY1231" s="76"/>
      <c r="BZ1231" s="76"/>
      <c r="CA1231" s="76"/>
      <c r="CB1231" s="107"/>
    </row>
    <row r="1232" spans="1:80" x14ac:dyDescent="0.25">
      <c r="A1232" s="96">
        <f t="shared" si="70"/>
        <v>1226</v>
      </c>
      <c r="B1232" s="134" t="s">
        <v>2251</v>
      </c>
      <c r="D1232" s="134" t="s">
        <v>2697</v>
      </c>
      <c r="E1232" s="134" t="s">
        <v>2726</v>
      </c>
      <c r="F1232" s="1">
        <f t="shared" si="69"/>
        <v>805</v>
      </c>
      <c r="G1232" s="86">
        <v>42991</v>
      </c>
      <c r="H1232" s="87" t="s">
        <v>2698</v>
      </c>
      <c r="I1232" s="134"/>
      <c r="J1232" s="134" t="s">
        <v>48</v>
      </c>
      <c r="K1232" s="134" t="s">
        <v>24</v>
      </c>
      <c r="L1232" s="87"/>
      <c r="M1232" s="131" t="s">
        <v>2570</v>
      </c>
      <c r="N1232" s="107"/>
      <c r="P1232" s="87" t="str">
        <f>IF(COUNTIF(L1232:O1232,"=*")&gt;1,"Multiple", IF(L1232="P","Surface",IF(M1232="P", "Underground",IF(N1232="P", "Placer", IF(O1232="P", "Solution","")))))</f>
        <v>Underground</v>
      </c>
      <c r="Q1232" s="95" t="s">
        <v>11</v>
      </c>
      <c r="R1232" s="93" t="s">
        <v>2570</v>
      </c>
      <c r="S1232" s="33"/>
      <c r="T1232" s="12">
        <v>41.750715442999997</v>
      </c>
      <c r="U1232" s="13">
        <v>-109.176622255</v>
      </c>
      <c r="V1232" s="144">
        <v>21</v>
      </c>
      <c r="W1232" s="144">
        <v>104</v>
      </c>
      <c r="X1232" s="137">
        <v>34</v>
      </c>
      <c r="Y1232" s="138"/>
      <c r="Z1232" s="134" t="s">
        <v>23</v>
      </c>
      <c r="AA1232" s="87" t="s">
        <v>3206</v>
      </c>
      <c r="AB1232" s="134" t="s">
        <v>22</v>
      </c>
      <c r="AC1232" s="134" t="s">
        <v>7</v>
      </c>
      <c r="AD1232" s="124" t="s">
        <v>2701</v>
      </c>
      <c r="AE1232" s="125" t="s">
        <v>2702</v>
      </c>
      <c r="AF1232" s="6" t="s">
        <v>1228</v>
      </c>
      <c r="AH1232" s="6" t="s">
        <v>48</v>
      </c>
      <c r="AI1232" s="6" t="s">
        <v>846</v>
      </c>
      <c r="AJ1232" s="107"/>
      <c r="AO1232" s="88" t="s">
        <v>2528</v>
      </c>
      <c r="AQ1232" s="136"/>
      <c r="AR1232" s="107" t="s">
        <v>2570</v>
      </c>
      <c r="AS1232" s="6" t="s">
        <v>934</v>
      </c>
      <c r="AT1232" s="6" t="s">
        <v>934</v>
      </c>
      <c r="BE1232" s="184"/>
      <c r="BG1232" s="107"/>
      <c r="BJ1232" s="107"/>
      <c r="BO1232" s="131" t="s">
        <v>7</v>
      </c>
      <c r="BU1232" s="76"/>
      <c r="BV1232" s="76"/>
      <c r="BW1232" s="76"/>
      <c r="BX1232" s="76"/>
      <c r="BY1232" s="76"/>
      <c r="BZ1232" s="76"/>
      <c r="CA1232" s="76"/>
      <c r="CB1232" s="107"/>
    </row>
    <row r="1233" spans="1:80" x14ac:dyDescent="0.25">
      <c r="A1233" s="96">
        <f t="shared" si="70"/>
        <v>1227</v>
      </c>
      <c r="B1233" s="134" t="s">
        <v>749</v>
      </c>
      <c r="D1233" s="134" t="s">
        <v>2697</v>
      </c>
      <c r="E1233" s="134" t="s">
        <v>2726</v>
      </c>
      <c r="F1233" s="1">
        <f t="shared" si="69"/>
        <v>806</v>
      </c>
      <c r="G1233" s="86">
        <v>42991</v>
      </c>
      <c r="H1233" s="87" t="s">
        <v>2698</v>
      </c>
      <c r="I1233" s="134"/>
      <c r="J1233" s="134" t="s">
        <v>26</v>
      </c>
      <c r="K1233" s="134" t="s">
        <v>9</v>
      </c>
      <c r="L1233" s="87"/>
      <c r="M1233" s="131" t="s">
        <v>2570</v>
      </c>
      <c r="N1233" s="107"/>
      <c r="P1233" s="87" t="str">
        <f>IF(COUNTIF(L1233:O1233,"=*")&gt;1,"Multiple", IF(L1233="P","Surface",IF(M1233="P", "Underground",IF(N1233="P", "Placer", IF(O1233="P", "Solution","")))))</f>
        <v>Underground</v>
      </c>
      <c r="Q1233" s="95" t="s">
        <v>11</v>
      </c>
      <c r="R1233" s="93" t="s">
        <v>2570</v>
      </c>
      <c r="S1233" s="33"/>
      <c r="T1233" s="12">
        <v>41.869256223500003</v>
      </c>
      <c r="U1233" s="13">
        <v>-106.275718681</v>
      </c>
      <c r="V1233" s="144">
        <v>22</v>
      </c>
      <c r="W1233" s="144">
        <v>79</v>
      </c>
      <c r="X1233" s="137">
        <v>22</v>
      </c>
      <c r="Y1233" s="138"/>
      <c r="Z1233" s="134" t="s">
        <v>8</v>
      </c>
      <c r="AA1233" s="87" t="s">
        <v>3205</v>
      </c>
      <c r="AB1233" s="134" t="s">
        <v>22</v>
      </c>
      <c r="AC1233" s="134" t="s">
        <v>6</v>
      </c>
      <c r="AD1233" s="124" t="s">
        <v>2701</v>
      </c>
      <c r="AE1233" s="125" t="s">
        <v>2702</v>
      </c>
      <c r="AG1233" s="1">
        <v>4</v>
      </c>
      <c r="AH1233" s="6" t="s">
        <v>831</v>
      </c>
      <c r="AI1233" s="6" t="s">
        <v>846</v>
      </c>
      <c r="AJ1233" s="107"/>
      <c r="AO1233" s="88" t="s">
        <v>2528</v>
      </c>
      <c r="AQ1233" s="136"/>
      <c r="AR1233" s="107" t="s">
        <v>2570</v>
      </c>
      <c r="AS1233" s="6" t="s">
        <v>341</v>
      </c>
      <c r="AT1233" s="6" t="s">
        <v>341</v>
      </c>
      <c r="AU1233" s="76">
        <v>1940</v>
      </c>
      <c r="AV1233" s="76">
        <v>1940</v>
      </c>
      <c r="BA1233" s="76">
        <v>1940</v>
      </c>
      <c r="BE1233" s="184"/>
      <c r="BG1233" s="107"/>
      <c r="BJ1233" s="107"/>
      <c r="BN1233" s="6" t="s">
        <v>1701</v>
      </c>
      <c r="BO1233" s="131" t="s">
        <v>2786</v>
      </c>
      <c r="BU1233" s="76"/>
      <c r="BV1233" s="76"/>
      <c r="BW1233" s="76"/>
      <c r="BX1233" s="76"/>
      <c r="BY1233" s="76"/>
      <c r="BZ1233" s="76"/>
      <c r="CA1233" s="76"/>
      <c r="CB1233" s="107"/>
    </row>
    <row r="1234" spans="1:80" s="2" customFormat="1" x14ac:dyDescent="0.25">
      <c r="A1234" s="96">
        <f t="shared" si="70"/>
        <v>1228</v>
      </c>
      <c r="B1234" s="135" t="s">
        <v>749</v>
      </c>
      <c r="C1234" s="77" t="s">
        <v>2252</v>
      </c>
      <c r="D1234" s="92" t="s">
        <v>2575</v>
      </c>
      <c r="E1234" s="135"/>
      <c r="F1234" s="2">
        <v>806</v>
      </c>
      <c r="G1234" s="89">
        <v>42991</v>
      </c>
      <c r="H1234" s="79" t="s">
        <v>2698</v>
      </c>
      <c r="I1234" s="135"/>
      <c r="J1234" s="135" t="s">
        <v>26</v>
      </c>
      <c r="K1234" s="135" t="s">
        <v>9</v>
      </c>
      <c r="L1234" s="79"/>
      <c r="M1234" s="139"/>
      <c r="N1234" s="78"/>
      <c r="P1234" s="79" t="str">
        <f>IF(COUNTIF(L1234:O1234,"=*")&gt;1,"Multiple", IF(L1234="P","Surface",IF(M1234="P", "Underground",IF(N1234="P", "Placer", IF(O1234="P", "Solution","")))))</f>
        <v/>
      </c>
      <c r="Q1234" s="95" t="s">
        <v>2486</v>
      </c>
      <c r="R1234" s="90" t="s">
        <v>2570</v>
      </c>
      <c r="S1234" s="34"/>
      <c r="T1234" s="26">
        <v>41.869256223500003</v>
      </c>
      <c r="U1234" s="27">
        <v>-106.275718681</v>
      </c>
      <c r="V1234" s="145">
        <v>22</v>
      </c>
      <c r="W1234" s="145">
        <v>79</v>
      </c>
      <c r="X1234" s="142">
        <v>22</v>
      </c>
      <c r="Y1234" s="143"/>
      <c r="Z1234" s="135" t="s">
        <v>8</v>
      </c>
      <c r="AA1234" s="87" t="s">
        <v>3205</v>
      </c>
      <c r="AB1234" s="135" t="s">
        <v>22</v>
      </c>
      <c r="AC1234" s="135" t="s">
        <v>6</v>
      </c>
      <c r="AD1234" s="124" t="s">
        <v>2701</v>
      </c>
      <c r="AE1234" s="125" t="s">
        <v>2702</v>
      </c>
      <c r="AF1234" s="7"/>
      <c r="AG1234" s="2">
        <v>4</v>
      </c>
      <c r="AH1234" s="6" t="s">
        <v>831</v>
      </c>
      <c r="AI1234" s="6" t="s">
        <v>846</v>
      </c>
      <c r="AJ1234" s="78"/>
      <c r="AO1234" s="91" t="s">
        <v>2528</v>
      </c>
      <c r="AQ1234" s="141"/>
      <c r="AR1234" s="107" t="s">
        <v>2570</v>
      </c>
      <c r="AS1234" s="7" t="s">
        <v>341</v>
      </c>
      <c r="AT1234" s="7" t="s">
        <v>341</v>
      </c>
      <c r="AU1234" s="77">
        <v>1940</v>
      </c>
      <c r="AV1234" s="77">
        <v>1940</v>
      </c>
      <c r="AW1234" s="77"/>
      <c r="AX1234" s="77"/>
      <c r="AY1234" s="77"/>
      <c r="AZ1234" s="77"/>
      <c r="BA1234" s="77">
        <v>1940</v>
      </c>
      <c r="BE1234" s="186"/>
      <c r="BG1234" s="78"/>
      <c r="BJ1234" s="78"/>
      <c r="BN1234" s="7" t="s">
        <v>1701</v>
      </c>
      <c r="BO1234" s="139" t="s">
        <v>2786</v>
      </c>
      <c r="BU1234" s="77">
        <v>4915</v>
      </c>
      <c r="BV1234" s="77">
        <v>12.25</v>
      </c>
      <c r="BW1234" s="77">
        <v>34.6</v>
      </c>
      <c r="BX1234" s="77">
        <v>0.25</v>
      </c>
      <c r="BY1234" s="77">
        <v>28.5</v>
      </c>
      <c r="BZ1234" s="77">
        <v>24.65</v>
      </c>
      <c r="CA1234" s="77" t="s">
        <v>2362</v>
      </c>
      <c r="CB1234" s="78"/>
    </row>
    <row r="1235" spans="1:80" s="2" customFormat="1" x14ac:dyDescent="0.25">
      <c r="A1235" s="96">
        <f t="shared" si="70"/>
        <v>1229</v>
      </c>
      <c r="B1235" s="135" t="s">
        <v>749</v>
      </c>
      <c r="C1235" s="77" t="s">
        <v>2361</v>
      </c>
      <c r="D1235" s="92" t="s">
        <v>2575</v>
      </c>
      <c r="E1235" s="135"/>
      <c r="F1235" s="1">
        <v>806</v>
      </c>
      <c r="G1235" s="86">
        <v>42991</v>
      </c>
      <c r="H1235" s="87" t="s">
        <v>2698</v>
      </c>
      <c r="I1235" s="135"/>
      <c r="J1235" s="135" t="s">
        <v>26</v>
      </c>
      <c r="K1235" s="135" t="s">
        <v>9</v>
      </c>
      <c r="L1235" s="77"/>
      <c r="M1235" s="131"/>
      <c r="P1235" s="87" t="str">
        <f>IF(COUNTIF(L1235:O1235,"=*")&gt;1,"Multiple", IF(L1235="P","Surface",IF(M1235="P", "Underground",IF(N1235="P", "Placer", IF(O1235="P", "Solution","")))))</f>
        <v/>
      </c>
      <c r="Q1235" s="95" t="s">
        <v>2486</v>
      </c>
      <c r="R1235" s="93" t="s">
        <v>2570</v>
      </c>
      <c r="S1235" s="33"/>
      <c r="T1235" s="12">
        <v>41.869256223500003</v>
      </c>
      <c r="U1235" s="13">
        <v>-106.275718681</v>
      </c>
      <c r="V1235" s="141">
        <v>22</v>
      </c>
      <c r="W1235" s="141">
        <v>79</v>
      </c>
      <c r="X1235" s="142">
        <v>22</v>
      </c>
      <c r="Y1235" s="143"/>
      <c r="Z1235" s="135" t="s">
        <v>8</v>
      </c>
      <c r="AA1235" s="87" t="s">
        <v>3205</v>
      </c>
      <c r="AB1235" s="135" t="s">
        <v>22</v>
      </c>
      <c r="AC1235" s="135" t="s">
        <v>6</v>
      </c>
      <c r="AD1235" s="124" t="s">
        <v>2701</v>
      </c>
      <c r="AE1235" s="125" t="s">
        <v>2702</v>
      </c>
      <c r="AF1235" s="7"/>
      <c r="AH1235" s="6" t="s">
        <v>831</v>
      </c>
      <c r="AI1235" s="6" t="s">
        <v>846</v>
      </c>
      <c r="AO1235" s="88" t="s">
        <v>2528</v>
      </c>
      <c r="AQ1235" s="141"/>
      <c r="AR1235" s="107" t="s">
        <v>2570</v>
      </c>
      <c r="AS1235" s="7"/>
      <c r="AT1235" s="7"/>
      <c r="AU1235" s="77"/>
      <c r="AV1235" s="77"/>
      <c r="AW1235" s="77"/>
      <c r="AX1235" s="77"/>
      <c r="AY1235" s="77"/>
      <c r="AZ1235" s="77"/>
      <c r="BA1235" s="77"/>
      <c r="BE1235" s="186"/>
      <c r="BN1235" s="7"/>
      <c r="BO1235" s="139" t="s">
        <v>2786</v>
      </c>
      <c r="BU1235" s="77">
        <v>10290</v>
      </c>
      <c r="BV1235" s="77">
        <v>7.8</v>
      </c>
      <c r="BW1235" s="77">
        <v>14.1</v>
      </c>
      <c r="BX1235" s="77">
        <v>1.1000000000000001</v>
      </c>
      <c r="BY1235" s="77">
        <v>36.5</v>
      </c>
      <c r="BZ1235" s="77">
        <v>41.6</v>
      </c>
      <c r="CA1235" s="77" t="s">
        <v>841</v>
      </c>
    </row>
    <row r="1236" spans="1:80" x14ac:dyDescent="0.25">
      <c r="A1236" s="96">
        <f t="shared" si="70"/>
        <v>1230</v>
      </c>
      <c r="B1236" s="134" t="s">
        <v>2253</v>
      </c>
      <c r="D1236" s="134" t="s">
        <v>2697</v>
      </c>
      <c r="E1236" s="134" t="s">
        <v>2726</v>
      </c>
      <c r="F1236" s="1">
        <f>F1235+1</f>
        <v>807</v>
      </c>
      <c r="G1236" s="86">
        <v>42991</v>
      </c>
      <c r="H1236" s="87" t="s">
        <v>2698</v>
      </c>
      <c r="I1236" s="134"/>
      <c r="J1236" s="134" t="s">
        <v>73</v>
      </c>
      <c r="K1236" s="134" t="s">
        <v>74</v>
      </c>
      <c r="L1236" s="87"/>
      <c r="M1236" s="131" t="s">
        <v>2761</v>
      </c>
      <c r="N1236" s="107"/>
      <c r="P1236" s="87" t="str">
        <f>IF(COUNTIF(L1236:O1236,"=*")&gt;1,"Multiple", IF(L1236="P","Surface",IF(M1236="P", "Underground",IF(N1236="P", "Placer", IF(O1236="P", "Solution","")))))</f>
        <v>Underground</v>
      </c>
      <c r="Q1236" s="95" t="s">
        <v>11</v>
      </c>
      <c r="R1236" s="93" t="s">
        <v>2570</v>
      </c>
      <c r="S1236" s="33"/>
      <c r="T1236" s="12">
        <v>41.547281634100003</v>
      </c>
      <c r="U1236" s="13">
        <v>-106.08852580999999</v>
      </c>
      <c r="V1236" s="136">
        <v>18</v>
      </c>
      <c r="W1236" s="136">
        <v>77</v>
      </c>
      <c r="X1236" s="137">
        <v>7</v>
      </c>
      <c r="Y1236" s="138"/>
      <c r="Z1236" s="134" t="s">
        <v>72</v>
      </c>
      <c r="AA1236" s="87" t="s">
        <v>3206</v>
      </c>
      <c r="AB1236" s="134"/>
      <c r="AC1236" s="134"/>
      <c r="AD1236" s="124" t="s">
        <v>2701</v>
      </c>
      <c r="AE1236" s="125" t="s">
        <v>2702</v>
      </c>
      <c r="AF1236" s="6" t="s">
        <v>807</v>
      </c>
      <c r="AH1236" s="6" t="s">
        <v>867</v>
      </c>
      <c r="AI1236" s="6" t="s">
        <v>846</v>
      </c>
      <c r="AJ1236" s="107"/>
      <c r="AO1236" s="88" t="s">
        <v>2528</v>
      </c>
      <c r="AQ1236" s="136"/>
      <c r="AR1236" s="107" t="s">
        <v>2570</v>
      </c>
      <c r="AS1236" s="6" t="s">
        <v>2255</v>
      </c>
      <c r="AT1236" s="6" t="s">
        <v>2255</v>
      </c>
      <c r="BE1236" s="184"/>
      <c r="BG1236" s="107"/>
      <c r="BJ1236" s="107"/>
      <c r="BN1236" s="134" t="s">
        <v>961</v>
      </c>
      <c r="BO1236" s="131"/>
      <c r="BR1236" s="15" t="s">
        <v>2254</v>
      </c>
      <c r="BU1236" s="76"/>
      <c r="BV1236" s="76"/>
      <c r="BW1236" s="76"/>
      <c r="BX1236" s="76"/>
      <c r="BY1236" s="76"/>
      <c r="BZ1236" s="76"/>
      <c r="CA1236" s="76"/>
      <c r="CB1236" s="107"/>
    </row>
    <row r="1237" spans="1:80" x14ac:dyDescent="0.25">
      <c r="A1237" s="96">
        <f t="shared" si="70"/>
        <v>1231</v>
      </c>
      <c r="B1237" s="134" t="s">
        <v>750</v>
      </c>
      <c r="D1237" s="134" t="s">
        <v>2697</v>
      </c>
      <c r="E1237" s="134" t="s">
        <v>2726</v>
      </c>
      <c r="F1237" s="1">
        <f>F1236+1</f>
        <v>808</v>
      </c>
      <c r="G1237" s="86">
        <v>42991</v>
      </c>
      <c r="H1237" s="87" t="s">
        <v>2698</v>
      </c>
      <c r="I1237" s="134"/>
      <c r="J1237" s="134" t="s">
        <v>51</v>
      </c>
      <c r="K1237" s="134" t="s">
        <v>14</v>
      </c>
      <c r="L1237" s="87"/>
      <c r="M1237" s="131" t="s">
        <v>2570</v>
      </c>
      <c r="N1237" s="107"/>
      <c r="P1237" s="87" t="str">
        <f>IF(COUNTIF(L1237:O1237,"=*")&gt;1,"Multiple", IF(L1237="P","Surface",IF(M1237="P", "Underground",IF(N1237="P", "Placer", IF(O1237="P", "Solution","")))))</f>
        <v>Underground</v>
      </c>
      <c r="Q1237" s="95" t="s">
        <v>2768</v>
      </c>
      <c r="R1237" s="93" t="s">
        <v>2570</v>
      </c>
      <c r="S1237" s="33"/>
      <c r="T1237" s="12">
        <v>43.810135327499999</v>
      </c>
      <c r="U1237" s="13">
        <v>-108.482080724</v>
      </c>
      <c r="V1237" s="144">
        <v>44</v>
      </c>
      <c r="W1237" s="144">
        <v>97</v>
      </c>
      <c r="X1237" s="137">
        <v>3</v>
      </c>
      <c r="Y1237" s="138"/>
      <c r="Z1237" s="134" t="s">
        <v>92</v>
      </c>
      <c r="AA1237" s="87" t="s">
        <v>3205</v>
      </c>
      <c r="AB1237" s="134" t="s">
        <v>45</v>
      </c>
      <c r="AC1237" s="134" t="s">
        <v>7</v>
      </c>
      <c r="AD1237" s="124" t="s">
        <v>2701</v>
      </c>
      <c r="AE1237" s="125" t="s">
        <v>2702</v>
      </c>
      <c r="AF1237" s="6" t="s">
        <v>51</v>
      </c>
      <c r="AG1237" s="1">
        <v>8</v>
      </c>
      <c r="AH1237" s="6" t="s">
        <v>831</v>
      </c>
      <c r="AI1237" s="6" t="s">
        <v>846</v>
      </c>
      <c r="AJ1237" s="107"/>
      <c r="AO1237" s="88" t="s">
        <v>2528</v>
      </c>
      <c r="AQ1237" s="136"/>
      <c r="AR1237" s="107" t="s">
        <v>2570</v>
      </c>
      <c r="AS1237" s="6" t="s">
        <v>2256</v>
      </c>
      <c r="AT1237" s="6" t="s">
        <v>2256</v>
      </c>
      <c r="BE1237" s="184"/>
      <c r="BG1237" s="107"/>
      <c r="BJ1237" s="107"/>
      <c r="BO1237" s="131" t="s">
        <v>2789</v>
      </c>
      <c r="BU1237" s="76"/>
      <c r="BV1237" s="76"/>
      <c r="BW1237" s="76"/>
      <c r="BX1237" s="76"/>
      <c r="BY1237" s="76"/>
      <c r="BZ1237" s="76"/>
      <c r="CA1237" s="76"/>
      <c r="CB1237" s="107"/>
    </row>
    <row r="1238" spans="1:80" x14ac:dyDescent="0.25">
      <c r="A1238" s="96">
        <f t="shared" si="70"/>
        <v>1232</v>
      </c>
      <c r="B1238" s="134" t="s">
        <v>751</v>
      </c>
      <c r="D1238" s="134" t="s">
        <v>2697</v>
      </c>
      <c r="E1238" s="134" t="s">
        <v>2726</v>
      </c>
      <c r="F1238" s="1">
        <f>F1237+1</f>
        <v>809</v>
      </c>
      <c r="G1238" s="86">
        <v>42991</v>
      </c>
      <c r="H1238" s="87" t="s">
        <v>2698</v>
      </c>
      <c r="I1238" s="134"/>
      <c r="J1238" s="134" t="s">
        <v>51</v>
      </c>
      <c r="K1238" s="134" t="s">
        <v>14</v>
      </c>
      <c r="L1238" s="87"/>
      <c r="M1238" s="131" t="s">
        <v>2570</v>
      </c>
      <c r="N1238" s="107"/>
      <c r="P1238" s="87" t="str">
        <f>IF(COUNTIF(L1238:O1238,"=*")&gt;1,"Multiple", IF(L1238="P","Surface",IF(M1238="P", "Underground",IF(N1238="P", "Placer", IF(O1238="P", "Solution","")))))</f>
        <v>Underground</v>
      </c>
      <c r="Q1238" s="95" t="s">
        <v>11</v>
      </c>
      <c r="R1238" s="93" t="s">
        <v>2570</v>
      </c>
      <c r="S1238" s="33"/>
      <c r="T1238" s="12">
        <v>43.768182838000001</v>
      </c>
      <c r="U1238" s="13">
        <v>-108.13855029699999</v>
      </c>
      <c r="V1238" s="144">
        <v>44</v>
      </c>
      <c r="W1238" s="144">
        <v>94</v>
      </c>
      <c r="X1238" s="137">
        <v>21</v>
      </c>
      <c r="Y1238" s="138"/>
      <c r="Z1238" s="134" t="s">
        <v>92</v>
      </c>
      <c r="AA1238" s="87" t="s">
        <v>3205</v>
      </c>
      <c r="AB1238" s="134" t="s">
        <v>22</v>
      </c>
      <c r="AC1238" s="134" t="s">
        <v>7</v>
      </c>
      <c r="AD1238" s="124" t="s">
        <v>2701</v>
      </c>
      <c r="AE1238" s="125" t="s">
        <v>2702</v>
      </c>
      <c r="AF1238" s="6" t="s">
        <v>51</v>
      </c>
      <c r="AG1238" s="1">
        <v>4</v>
      </c>
      <c r="AH1238" s="6" t="s">
        <v>831</v>
      </c>
      <c r="AI1238" s="6" t="s">
        <v>846</v>
      </c>
      <c r="AJ1238" s="107"/>
      <c r="AO1238" s="88" t="s">
        <v>2528</v>
      </c>
      <c r="AQ1238" s="136"/>
      <c r="AR1238" s="107" t="s">
        <v>2570</v>
      </c>
      <c r="AS1238" s="6" t="s">
        <v>2257</v>
      </c>
      <c r="AT1238" s="6" t="s">
        <v>2257</v>
      </c>
      <c r="BG1238" s="107"/>
      <c r="BJ1238" s="107"/>
      <c r="BO1238" s="131" t="s">
        <v>3132</v>
      </c>
      <c r="BU1238" s="76"/>
      <c r="BV1238" s="76"/>
      <c r="BW1238" s="76"/>
      <c r="BX1238" s="76"/>
      <c r="BY1238" s="76"/>
      <c r="BZ1238" s="76"/>
      <c r="CA1238" s="76"/>
      <c r="CB1238" s="107"/>
    </row>
    <row r="1239" spans="1:80" x14ac:dyDescent="0.25">
      <c r="A1239" s="96">
        <f t="shared" si="70"/>
        <v>1233</v>
      </c>
      <c r="B1239" s="134" t="s">
        <v>2259</v>
      </c>
      <c r="D1239" s="134" t="s">
        <v>2697</v>
      </c>
      <c r="E1239" s="134" t="s">
        <v>2726</v>
      </c>
      <c r="F1239" s="1">
        <f>F1238+1</f>
        <v>810</v>
      </c>
      <c r="G1239" s="86">
        <v>42991</v>
      </c>
      <c r="H1239" s="87" t="s">
        <v>2698</v>
      </c>
      <c r="I1239" s="134"/>
      <c r="J1239" s="134" t="s">
        <v>31</v>
      </c>
      <c r="K1239" s="134" t="s">
        <v>16</v>
      </c>
      <c r="L1239" s="131" t="s">
        <v>2570</v>
      </c>
      <c r="N1239" s="107"/>
      <c r="P1239" s="87" t="str">
        <f>IF(COUNTIF(L1239:O1239,"=*")&gt;1,"Multiple", IF(L1239="P","Surface",IF(M1239="P", "Underground",IF(N1239="P", "Placer", IF(O1239="P", "Solution","")))))</f>
        <v>Surface</v>
      </c>
      <c r="Q1239" s="95" t="s">
        <v>3181</v>
      </c>
      <c r="R1239" s="93" t="s">
        <v>2570</v>
      </c>
      <c r="S1239" s="33"/>
      <c r="T1239" s="12">
        <v>43.876794052599998</v>
      </c>
      <c r="U1239" s="13">
        <v>-105.27378075</v>
      </c>
      <c r="V1239" s="136">
        <v>45</v>
      </c>
      <c r="W1239" s="136">
        <v>70</v>
      </c>
      <c r="X1239" s="137">
        <v>16</v>
      </c>
      <c r="Y1239" s="138"/>
      <c r="Z1239" s="134" t="s">
        <v>30</v>
      </c>
      <c r="AA1239" s="87" t="s">
        <v>3206</v>
      </c>
      <c r="AB1239" s="134" t="s">
        <v>80</v>
      </c>
      <c r="AC1239" s="134"/>
      <c r="AD1239" s="124" t="s">
        <v>2701</v>
      </c>
      <c r="AE1239" s="125" t="s">
        <v>2702</v>
      </c>
      <c r="AF1239" s="6" t="s">
        <v>2260</v>
      </c>
      <c r="AG1239" s="1">
        <v>11</v>
      </c>
      <c r="AH1239" s="6" t="s">
        <v>899</v>
      </c>
      <c r="AI1239" s="6" t="s">
        <v>836</v>
      </c>
      <c r="AJ1239" s="107"/>
      <c r="AO1239" s="88" t="s">
        <v>2528</v>
      </c>
      <c r="AQ1239" s="136"/>
      <c r="AR1239" s="107" t="s">
        <v>2570</v>
      </c>
      <c r="AS1239" s="6" t="s">
        <v>2263</v>
      </c>
      <c r="AT1239" s="6" t="s">
        <v>2263</v>
      </c>
      <c r="BG1239" s="107"/>
      <c r="BJ1239" s="107"/>
      <c r="BN1239" s="6" t="s">
        <v>2264</v>
      </c>
      <c r="BO1239" s="131"/>
      <c r="BR1239" s="15" t="s">
        <v>2258</v>
      </c>
      <c r="BU1239" s="76"/>
      <c r="BV1239" s="76"/>
      <c r="BW1239" s="76"/>
      <c r="BX1239" s="76"/>
      <c r="BY1239" s="76"/>
      <c r="BZ1239" s="76"/>
      <c r="CA1239" s="76"/>
      <c r="CB1239" s="107"/>
    </row>
    <row r="1240" spans="1:80" s="2" customFormat="1" x14ac:dyDescent="0.25">
      <c r="A1240" s="96">
        <f t="shared" si="70"/>
        <v>1234</v>
      </c>
      <c r="B1240" s="135" t="s">
        <v>2259</v>
      </c>
      <c r="C1240" s="77" t="s">
        <v>2460</v>
      </c>
      <c r="D1240" s="92" t="s">
        <v>2575</v>
      </c>
      <c r="E1240" s="135"/>
      <c r="F1240" s="2">
        <v>810</v>
      </c>
      <c r="G1240" s="89">
        <v>42991</v>
      </c>
      <c r="H1240" s="79" t="s">
        <v>2698</v>
      </c>
      <c r="I1240" s="135"/>
      <c r="J1240" s="135" t="s">
        <v>31</v>
      </c>
      <c r="K1240" s="135" t="s">
        <v>16</v>
      </c>
      <c r="L1240" s="139"/>
      <c r="M1240" s="77"/>
      <c r="N1240" s="78"/>
      <c r="P1240" s="79" t="str">
        <f>IF(COUNTIF(L1240:O1240,"=*")&gt;1,"Multiple", IF(L1240="P","Surface",IF(M1240="P", "Underground",IF(N1240="P", "Placer", IF(O1240="P", "Solution","")))))</f>
        <v/>
      </c>
      <c r="Q1240" s="95" t="s">
        <v>2486</v>
      </c>
      <c r="R1240" s="90" t="s">
        <v>2570</v>
      </c>
      <c r="S1240" s="34"/>
      <c r="T1240" s="26">
        <v>43.876794052599998</v>
      </c>
      <c r="U1240" s="27">
        <v>-105.27378075</v>
      </c>
      <c r="V1240" s="141">
        <v>45</v>
      </c>
      <c r="W1240" s="141">
        <v>70</v>
      </c>
      <c r="X1240" s="142">
        <v>16</v>
      </c>
      <c r="Y1240" s="143"/>
      <c r="Z1240" s="135" t="s">
        <v>30</v>
      </c>
      <c r="AA1240" s="87" t="s">
        <v>3206</v>
      </c>
      <c r="AB1240" s="135" t="s">
        <v>80</v>
      </c>
      <c r="AC1240" s="135"/>
      <c r="AD1240" s="124" t="s">
        <v>2701</v>
      </c>
      <c r="AE1240" s="125" t="s">
        <v>2702</v>
      </c>
      <c r="AF1240" s="7" t="s">
        <v>2260</v>
      </c>
      <c r="AG1240" s="2">
        <v>11</v>
      </c>
      <c r="AH1240" s="6" t="s">
        <v>899</v>
      </c>
      <c r="AI1240" s="6" t="s">
        <v>836</v>
      </c>
      <c r="AJ1240" s="78"/>
      <c r="AO1240" s="91" t="s">
        <v>2528</v>
      </c>
      <c r="AQ1240" s="141"/>
      <c r="AR1240" s="107" t="s">
        <v>2570</v>
      </c>
      <c r="AS1240" s="7" t="s">
        <v>2263</v>
      </c>
      <c r="AT1240" s="7" t="s">
        <v>2263</v>
      </c>
      <c r="AU1240" s="77"/>
      <c r="AV1240" s="77"/>
      <c r="AW1240" s="77"/>
      <c r="AX1240" s="77"/>
      <c r="AY1240" s="77"/>
      <c r="AZ1240" s="77"/>
      <c r="BA1240" s="77"/>
      <c r="BE1240" s="16"/>
      <c r="BG1240" s="78"/>
      <c r="BJ1240" s="78"/>
      <c r="BN1240" s="7" t="s">
        <v>2264</v>
      </c>
      <c r="BO1240" s="139"/>
      <c r="BR1240" s="17" t="s">
        <v>2258</v>
      </c>
      <c r="BU1240" s="77">
        <v>8134</v>
      </c>
      <c r="BV1240" s="77">
        <v>10.72</v>
      </c>
      <c r="BW1240" s="77">
        <v>27.52</v>
      </c>
      <c r="BX1240" s="77">
        <v>1.23</v>
      </c>
      <c r="BY1240" s="77">
        <v>32.14</v>
      </c>
      <c r="BZ1240" s="77">
        <v>29.79</v>
      </c>
      <c r="CA1240" s="77"/>
      <c r="CB1240" s="78"/>
    </row>
    <row r="1241" spans="1:80" s="2" customFormat="1" x14ac:dyDescent="0.25">
      <c r="A1241" s="96">
        <f t="shared" si="70"/>
        <v>1235</v>
      </c>
      <c r="B1241" s="135" t="s">
        <v>2259</v>
      </c>
      <c r="C1241" s="77" t="s">
        <v>2462</v>
      </c>
      <c r="D1241" s="92" t="s">
        <v>2575</v>
      </c>
      <c r="E1241" s="134"/>
      <c r="F1241" s="1">
        <v>810</v>
      </c>
      <c r="G1241" s="86">
        <v>42991</v>
      </c>
      <c r="H1241" s="87" t="s">
        <v>2698</v>
      </c>
      <c r="I1241" s="135"/>
      <c r="J1241" s="135" t="s">
        <v>31</v>
      </c>
      <c r="K1241" s="135" t="s">
        <v>16</v>
      </c>
      <c r="L1241" s="131"/>
      <c r="P1241" s="87" t="str">
        <f>IF(COUNTIF(L1241:O1241,"=*")&gt;1,"Multiple", IF(L1241="P","Surface",IF(M1241="P", "Underground",IF(N1241="P", "Placer", IF(O1241="P", "Solution","")))))</f>
        <v/>
      </c>
      <c r="Q1241" s="95" t="s">
        <v>2486</v>
      </c>
      <c r="R1241" s="93" t="s">
        <v>2570</v>
      </c>
      <c r="S1241" s="33"/>
      <c r="T1241" s="12">
        <v>43.876794052599998</v>
      </c>
      <c r="U1241" s="13">
        <v>-105.27378075</v>
      </c>
      <c r="V1241" s="141">
        <v>45</v>
      </c>
      <c r="W1241" s="141">
        <v>70</v>
      </c>
      <c r="X1241" s="142">
        <v>16</v>
      </c>
      <c r="Y1241" s="143"/>
      <c r="Z1241" s="135" t="s">
        <v>30</v>
      </c>
      <c r="AA1241" s="87" t="s">
        <v>3206</v>
      </c>
      <c r="AB1241" s="135" t="s">
        <v>80</v>
      </c>
      <c r="AC1241" s="135"/>
      <c r="AD1241" s="124" t="s">
        <v>2701</v>
      </c>
      <c r="AE1241" s="125" t="s">
        <v>2702</v>
      </c>
      <c r="AF1241" s="7" t="s">
        <v>2261</v>
      </c>
      <c r="AG1241" s="2">
        <v>24</v>
      </c>
      <c r="AH1241" s="6" t="s">
        <v>899</v>
      </c>
      <c r="AI1241" s="6" t="s">
        <v>836</v>
      </c>
      <c r="AO1241" s="88" t="s">
        <v>2528</v>
      </c>
      <c r="AQ1241" s="141"/>
      <c r="AR1241" s="107" t="s">
        <v>2570</v>
      </c>
      <c r="AS1241" s="7"/>
      <c r="AT1241" s="7"/>
      <c r="AU1241" s="77"/>
      <c r="AV1241" s="77"/>
      <c r="AW1241" s="77"/>
      <c r="AX1241" s="77"/>
      <c r="AY1241" s="77"/>
      <c r="AZ1241" s="77"/>
      <c r="BA1241" s="77"/>
      <c r="BE1241" s="16"/>
      <c r="BN1241" s="135" t="s">
        <v>961</v>
      </c>
      <c r="BO1241" s="139"/>
      <c r="BR1241" s="17"/>
      <c r="BU1241" s="77">
        <v>8336</v>
      </c>
      <c r="BV1241" s="77">
        <v>6.53</v>
      </c>
      <c r="BW1241" s="77">
        <v>29.31</v>
      </c>
      <c r="BX1241" s="77">
        <v>0.38</v>
      </c>
      <c r="BY1241" s="77">
        <v>31.35</v>
      </c>
      <c r="BZ1241" s="77">
        <v>32.659999999999997</v>
      </c>
      <c r="CA1241" s="77"/>
    </row>
    <row r="1242" spans="1:80" s="2" customFormat="1" x14ac:dyDescent="0.25">
      <c r="A1242" s="96">
        <f t="shared" si="70"/>
        <v>1236</v>
      </c>
      <c r="B1242" s="135" t="s">
        <v>2259</v>
      </c>
      <c r="C1242" s="77" t="s">
        <v>2750</v>
      </c>
      <c r="D1242" s="92" t="s">
        <v>2575</v>
      </c>
      <c r="E1242" s="134"/>
      <c r="F1242" s="1">
        <v>810</v>
      </c>
      <c r="G1242" s="86">
        <v>42991</v>
      </c>
      <c r="H1242" s="87" t="s">
        <v>2698</v>
      </c>
      <c r="I1242" s="135"/>
      <c r="J1242" s="135" t="s">
        <v>31</v>
      </c>
      <c r="K1242" s="135" t="s">
        <v>16</v>
      </c>
      <c r="L1242" s="131"/>
      <c r="P1242" s="87" t="str">
        <f>IF(COUNTIF(L1242:O1242,"=*")&gt;1,"Multiple", IF(L1242="P","Surface",IF(M1242="P", "Underground",IF(N1242="P", "Placer", IF(O1242="P", "Solution","")))))</f>
        <v/>
      </c>
      <c r="Q1242" s="95" t="s">
        <v>2486</v>
      </c>
      <c r="R1242" s="93" t="s">
        <v>2570</v>
      </c>
      <c r="S1242" s="33"/>
      <c r="T1242" s="12">
        <v>43.876794052599998</v>
      </c>
      <c r="U1242" s="13">
        <v>-105.27378075</v>
      </c>
      <c r="V1242" s="141">
        <v>45</v>
      </c>
      <c r="W1242" s="141">
        <v>70</v>
      </c>
      <c r="X1242" s="142">
        <v>16</v>
      </c>
      <c r="Y1242" s="143"/>
      <c r="Z1242" s="135" t="s">
        <v>30</v>
      </c>
      <c r="AA1242" s="87" t="s">
        <v>3206</v>
      </c>
      <c r="AB1242" s="135" t="s">
        <v>80</v>
      </c>
      <c r="AC1242" s="135"/>
      <c r="AD1242" s="124" t="s">
        <v>2701</v>
      </c>
      <c r="AE1242" s="125" t="s">
        <v>2702</v>
      </c>
      <c r="AF1242" s="7" t="s">
        <v>21</v>
      </c>
      <c r="AG1242" s="2">
        <v>11</v>
      </c>
      <c r="AH1242" s="6" t="s">
        <v>899</v>
      </c>
      <c r="AI1242" s="6" t="s">
        <v>836</v>
      </c>
      <c r="AO1242" s="88" t="s">
        <v>2528</v>
      </c>
      <c r="AQ1242" s="141"/>
      <c r="AR1242" s="107" t="s">
        <v>2570</v>
      </c>
      <c r="AS1242" s="7"/>
      <c r="AT1242" s="7"/>
      <c r="AU1242" s="77"/>
      <c r="AV1242" s="77"/>
      <c r="AW1242" s="77"/>
      <c r="AX1242" s="77"/>
      <c r="AY1242" s="77"/>
      <c r="AZ1242" s="77"/>
      <c r="BA1242" s="77"/>
      <c r="BE1242" s="16"/>
      <c r="BN1242" s="135" t="s">
        <v>961</v>
      </c>
      <c r="BO1242" s="139"/>
      <c r="BR1242" s="17"/>
      <c r="BU1242" s="77">
        <v>8450</v>
      </c>
      <c r="BV1242" s="77">
        <v>6.7</v>
      </c>
      <c r="BW1242" s="77">
        <v>29.3</v>
      </c>
      <c r="BX1242" s="77">
        <v>0.47</v>
      </c>
      <c r="BY1242" s="77">
        <v>32.03</v>
      </c>
      <c r="BZ1242" s="77">
        <v>31.94</v>
      </c>
      <c r="CA1242" s="77"/>
    </row>
    <row r="1243" spans="1:80" s="2" customFormat="1" x14ac:dyDescent="0.25">
      <c r="A1243" s="96">
        <f t="shared" si="70"/>
        <v>1237</v>
      </c>
      <c r="B1243" s="135" t="s">
        <v>2259</v>
      </c>
      <c r="C1243" s="77" t="s">
        <v>2461</v>
      </c>
      <c r="D1243" s="92" t="s">
        <v>2575</v>
      </c>
      <c r="E1243" s="134"/>
      <c r="F1243" s="1">
        <v>810</v>
      </c>
      <c r="G1243" s="86">
        <v>42991</v>
      </c>
      <c r="H1243" s="87" t="s">
        <v>2698</v>
      </c>
      <c r="I1243" s="135"/>
      <c r="J1243" s="135" t="s">
        <v>31</v>
      </c>
      <c r="K1243" s="135" t="s">
        <v>16</v>
      </c>
      <c r="L1243" s="131"/>
      <c r="P1243" s="87" t="str">
        <f>IF(COUNTIF(L1243:O1243,"=*")&gt;1,"Multiple", IF(L1243="P","Surface",IF(M1243="P", "Underground",IF(N1243="P", "Placer", IF(O1243="P", "Solution","")))))</f>
        <v/>
      </c>
      <c r="Q1243" s="95" t="s">
        <v>2486</v>
      </c>
      <c r="R1243" s="93" t="s">
        <v>2570</v>
      </c>
      <c r="S1243" s="33"/>
      <c r="T1243" s="12">
        <v>43.876794052599998</v>
      </c>
      <c r="U1243" s="13">
        <v>-105.27378075</v>
      </c>
      <c r="V1243" s="141">
        <v>45</v>
      </c>
      <c r="W1243" s="141">
        <v>70</v>
      </c>
      <c r="X1243" s="142">
        <v>16</v>
      </c>
      <c r="Y1243" s="143"/>
      <c r="Z1243" s="135" t="s">
        <v>30</v>
      </c>
      <c r="AA1243" s="87" t="s">
        <v>3206</v>
      </c>
      <c r="AB1243" s="135" t="s">
        <v>80</v>
      </c>
      <c r="AC1243" s="135"/>
      <c r="AD1243" s="124" t="s">
        <v>2701</v>
      </c>
      <c r="AE1243" s="125" t="s">
        <v>2702</v>
      </c>
      <c r="AF1243" s="7" t="s">
        <v>2262</v>
      </c>
      <c r="AG1243" s="2">
        <v>11</v>
      </c>
      <c r="AH1243" s="6" t="s">
        <v>899</v>
      </c>
      <c r="AI1243" s="6" t="s">
        <v>836</v>
      </c>
      <c r="AO1243" s="88" t="s">
        <v>2528</v>
      </c>
      <c r="AQ1243" s="141"/>
      <c r="AR1243" s="107" t="s">
        <v>2570</v>
      </c>
      <c r="AS1243" s="7"/>
      <c r="AT1243" s="7"/>
      <c r="AU1243" s="77"/>
      <c r="AV1243" s="77"/>
      <c r="AW1243" s="77"/>
      <c r="AX1243" s="77"/>
      <c r="AY1243" s="77"/>
      <c r="AZ1243" s="77"/>
      <c r="BA1243" s="77"/>
      <c r="BE1243" s="16"/>
      <c r="BN1243" s="135" t="s">
        <v>961</v>
      </c>
      <c r="BO1243" s="139"/>
      <c r="BR1243" s="17"/>
      <c r="BU1243" s="77">
        <v>8072</v>
      </c>
      <c r="BV1243" s="77">
        <v>7</v>
      </c>
      <c r="BW1243" s="77">
        <v>30.73</v>
      </c>
      <c r="BX1243" s="77">
        <v>0.42</v>
      </c>
      <c r="BY1243" s="77">
        <v>29.56</v>
      </c>
      <c r="BZ1243" s="77">
        <v>32.9</v>
      </c>
      <c r="CA1243" s="77"/>
    </row>
    <row r="1244" spans="1:80" x14ac:dyDescent="0.25">
      <c r="A1244" s="96">
        <f t="shared" si="70"/>
        <v>1238</v>
      </c>
      <c r="B1244" s="134" t="s">
        <v>752</v>
      </c>
      <c r="D1244" s="134" t="s">
        <v>2697</v>
      </c>
      <c r="E1244" s="134" t="s">
        <v>2726</v>
      </c>
      <c r="F1244" s="1">
        <f t="shared" ref="F1244:F1268" si="71">F1243+1</f>
        <v>811</v>
      </c>
      <c r="G1244" s="86">
        <v>42991</v>
      </c>
      <c r="H1244" s="87" t="s">
        <v>2698</v>
      </c>
      <c r="I1244" s="134"/>
      <c r="J1244" s="134" t="s">
        <v>198</v>
      </c>
      <c r="K1244" s="134" t="s">
        <v>35</v>
      </c>
      <c r="L1244" s="87"/>
      <c r="M1244" s="131" t="s">
        <v>2570</v>
      </c>
      <c r="N1244" s="107"/>
      <c r="P1244" s="87" t="str">
        <f>IF(COUNTIF(L1244:O1244,"=*")&gt;1,"Multiple", IF(L1244="P","Surface",IF(M1244="P", "Underground",IF(N1244="P", "Placer", IF(O1244="P", "Solution","")))))</f>
        <v>Underground</v>
      </c>
      <c r="Q1244" s="95" t="s">
        <v>11</v>
      </c>
      <c r="R1244" s="93" t="s">
        <v>2570</v>
      </c>
      <c r="S1244" s="33"/>
      <c r="T1244" s="12">
        <v>43.835605530599999</v>
      </c>
      <c r="U1244" s="13">
        <v>-110.44732328400001</v>
      </c>
      <c r="V1244" s="144">
        <v>45</v>
      </c>
      <c r="W1244" s="144">
        <v>113</v>
      </c>
      <c r="X1244" s="137">
        <v>29</v>
      </c>
      <c r="Y1244" s="138"/>
      <c r="Z1244" s="134" t="s">
        <v>34</v>
      </c>
      <c r="AA1244" s="87" t="s">
        <v>3206</v>
      </c>
      <c r="AB1244" s="134" t="s">
        <v>22</v>
      </c>
      <c r="AC1244" s="134" t="s">
        <v>7</v>
      </c>
      <c r="AD1244" s="124" t="s">
        <v>2701</v>
      </c>
      <c r="AE1244" s="125" t="s">
        <v>2702</v>
      </c>
      <c r="AH1244" s="6" t="s">
        <v>1206</v>
      </c>
      <c r="AI1244" s="6" t="s">
        <v>846</v>
      </c>
      <c r="AJ1244" s="107"/>
      <c r="AO1244" s="88" t="s">
        <v>2528</v>
      </c>
      <c r="AQ1244" s="136"/>
      <c r="AR1244" s="107" t="s">
        <v>2570</v>
      </c>
      <c r="BG1244" s="107"/>
      <c r="BJ1244" s="107"/>
      <c r="BO1244" s="131" t="s">
        <v>7</v>
      </c>
      <c r="BR1244" s="15" t="s">
        <v>2265</v>
      </c>
      <c r="BU1244" s="76"/>
      <c r="BV1244" s="76"/>
      <c r="BW1244" s="76"/>
      <c r="BX1244" s="76"/>
      <c r="BY1244" s="76"/>
      <c r="BZ1244" s="76"/>
      <c r="CA1244" s="76"/>
      <c r="CB1244" s="107"/>
    </row>
    <row r="1245" spans="1:80" ht="30" x14ac:dyDescent="0.25">
      <c r="A1245" s="96">
        <f t="shared" si="70"/>
        <v>1239</v>
      </c>
      <c r="B1245" s="134" t="s">
        <v>753</v>
      </c>
      <c r="D1245" s="134" t="s">
        <v>2697</v>
      </c>
      <c r="E1245" s="134" t="s">
        <v>2726</v>
      </c>
      <c r="F1245" s="1">
        <f t="shared" si="71"/>
        <v>812</v>
      </c>
      <c r="G1245" s="86">
        <v>42991</v>
      </c>
      <c r="H1245" s="87" t="s">
        <v>2698</v>
      </c>
      <c r="I1245" s="134" t="s">
        <v>2266</v>
      </c>
      <c r="J1245" s="134" t="s">
        <v>56</v>
      </c>
      <c r="K1245" s="134" t="s">
        <v>57</v>
      </c>
      <c r="L1245" s="87"/>
      <c r="M1245" s="131" t="s">
        <v>2570</v>
      </c>
      <c r="N1245" s="107"/>
      <c r="P1245" s="87" t="str">
        <f>IF(COUNTIF(L1245:O1245,"=*")&gt;1,"Multiple", IF(L1245="P","Surface",IF(M1245="P", "Underground",IF(N1245="P", "Placer", IF(O1245="P", "Solution","")))))</f>
        <v>Underground</v>
      </c>
      <c r="Q1245" s="95" t="s">
        <v>11</v>
      </c>
      <c r="R1245" s="93" t="s">
        <v>2570</v>
      </c>
      <c r="S1245" s="33"/>
      <c r="T1245" s="12">
        <v>41.307477324700002</v>
      </c>
      <c r="U1245" s="13">
        <v>-110.975990619</v>
      </c>
      <c r="V1245" s="144">
        <v>15</v>
      </c>
      <c r="W1245" s="144">
        <v>120</v>
      </c>
      <c r="X1245" s="137">
        <v>5</v>
      </c>
      <c r="Y1245" s="138"/>
      <c r="Z1245" s="134" t="s">
        <v>55</v>
      </c>
      <c r="AA1245" s="87" t="s">
        <v>3205</v>
      </c>
      <c r="AB1245" s="134" t="s">
        <v>22</v>
      </c>
      <c r="AC1245" s="134" t="s">
        <v>7</v>
      </c>
      <c r="AD1245" s="124" t="s">
        <v>2701</v>
      </c>
      <c r="AE1245" s="125" t="s">
        <v>2702</v>
      </c>
      <c r="AH1245" s="6" t="s">
        <v>56</v>
      </c>
      <c r="AI1245" s="6" t="s">
        <v>836</v>
      </c>
      <c r="AJ1245" s="107"/>
      <c r="AO1245" s="88" t="s">
        <v>2528</v>
      </c>
      <c r="AQ1245" s="136"/>
      <c r="AR1245" s="107" t="s">
        <v>2570</v>
      </c>
      <c r="AS1245" s="6" t="s">
        <v>3096</v>
      </c>
      <c r="AT1245" s="6" t="s">
        <v>3097</v>
      </c>
      <c r="AU1245" s="76">
        <v>1869</v>
      </c>
      <c r="AV1245" s="76">
        <v>1874</v>
      </c>
      <c r="AW1245" s="76">
        <v>1874</v>
      </c>
      <c r="AX1245" s="76">
        <v>1875</v>
      </c>
      <c r="BA1245" s="76">
        <v>1875</v>
      </c>
      <c r="BG1245" s="107"/>
      <c r="BJ1245" s="107"/>
      <c r="BN1245" s="6" t="s">
        <v>2325</v>
      </c>
      <c r="BO1245" s="131" t="s">
        <v>2910</v>
      </c>
      <c r="BU1245" s="76"/>
      <c r="BV1245" s="76"/>
      <c r="BW1245" s="76"/>
      <c r="BX1245" s="76"/>
      <c r="BY1245" s="76"/>
      <c r="BZ1245" s="76"/>
      <c r="CA1245" s="76" t="s">
        <v>830</v>
      </c>
      <c r="CB1245" s="107"/>
    </row>
    <row r="1246" spans="1:80" x14ac:dyDescent="0.25">
      <c r="A1246" s="96">
        <f t="shared" si="70"/>
        <v>1240</v>
      </c>
      <c r="B1246" s="134" t="s">
        <v>754</v>
      </c>
      <c r="D1246" s="134" t="s">
        <v>2697</v>
      </c>
      <c r="E1246" s="134" t="s">
        <v>2726</v>
      </c>
      <c r="F1246" s="1">
        <f t="shared" si="71"/>
        <v>813</v>
      </c>
      <c r="G1246" s="86">
        <v>42991</v>
      </c>
      <c r="H1246" s="87" t="s">
        <v>2698</v>
      </c>
      <c r="I1246" s="134"/>
      <c r="J1246" s="134" t="s">
        <v>48</v>
      </c>
      <c r="K1246" s="134" t="s">
        <v>24</v>
      </c>
      <c r="L1246" s="87"/>
      <c r="M1246" s="131" t="s">
        <v>2570</v>
      </c>
      <c r="N1246" s="107"/>
      <c r="P1246" s="87" t="str">
        <f>IF(COUNTIF(L1246:O1246,"=*")&gt;1,"Multiple", IF(L1246="P","Surface",IF(M1246="P", "Underground",IF(N1246="P", "Placer", IF(O1246="P", "Solution","")))))</f>
        <v>Underground</v>
      </c>
      <c r="Q1246" s="95" t="s">
        <v>11</v>
      </c>
      <c r="R1246" s="93" t="s">
        <v>2570</v>
      </c>
      <c r="S1246" s="33"/>
      <c r="T1246" s="12">
        <v>41.5536007185</v>
      </c>
      <c r="U1246" s="13">
        <v>-109.28029627799999</v>
      </c>
      <c r="V1246" s="144">
        <v>18</v>
      </c>
      <c r="W1246" s="144">
        <v>105</v>
      </c>
      <c r="X1246" s="137">
        <v>8</v>
      </c>
      <c r="Y1246" s="138"/>
      <c r="Z1246" s="134" t="s">
        <v>23</v>
      </c>
      <c r="AA1246" s="87" t="s">
        <v>3205</v>
      </c>
      <c r="AB1246" s="134" t="s">
        <v>22</v>
      </c>
      <c r="AC1246" s="134" t="s">
        <v>7</v>
      </c>
      <c r="AD1246" s="124" t="s">
        <v>2701</v>
      </c>
      <c r="AE1246" s="125" t="s">
        <v>2702</v>
      </c>
      <c r="AF1246" s="6" t="s">
        <v>2268</v>
      </c>
      <c r="AH1246" s="6" t="s">
        <v>48</v>
      </c>
      <c r="AI1246" s="6" t="s">
        <v>846</v>
      </c>
      <c r="AJ1246" s="107"/>
      <c r="AO1246" s="88" t="s">
        <v>2528</v>
      </c>
      <c r="AQ1246" s="136"/>
      <c r="AR1246" s="107" t="s">
        <v>2570</v>
      </c>
      <c r="AS1246" s="6" t="s">
        <v>2267</v>
      </c>
      <c r="AT1246" s="6" t="s">
        <v>2267</v>
      </c>
      <c r="BG1246" s="107"/>
      <c r="BJ1246" s="107"/>
      <c r="BO1246" s="131" t="s">
        <v>3109</v>
      </c>
      <c r="BU1246" s="76"/>
      <c r="BV1246" s="76"/>
      <c r="BW1246" s="76"/>
      <c r="BX1246" s="76"/>
      <c r="BY1246" s="76"/>
      <c r="BZ1246" s="76"/>
      <c r="CA1246" s="76"/>
      <c r="CB1246" s="107"/>
    </row>
    <row r="1247" spans="1:80" x14ac:dyDescent="0.25">
      <c r="A1247" s="96">
        <f t="shared" si="70"/>
        <v>1241</v>
      </c>
      <c r="B1247" s="134" t="s">
        <v>2269</v>
      </c>
      <c r="D1247" s="134" t="s">
        <v>2697</v>
      </c>
      <c r="E1247" s="134" t="s">
        <v>2726</v>
      </c>
      <c r="F1247" s="1">
        <f t="shared" si="71"/>
        <v>814</v>
      </c>
      <c r="G1247" s="86">
        <v>42991</v>
      </c>
      <c r="H1247" s="87" t="s">
        <v>2698</v>
      </c>
      <c r="I1247" s="134"/>
      <c r="J1247" s="134" t="s">
        <v>101</v>
      </c>
      <c r="K1247" s="134" t="s">
        <v>65</v>
      </c>
      <c r="L1247" s="87"/>
      <c r="M1247" s="131" t="s">
        <v>2570</v>
      </c>
      <c r="N1247" s="107"/>
      <c r="P1247" s="87" t="str">
        <f>IF(COUNTIF(L1247:O1247,"=*")&gt;1,"Multiple", IF(L1247="P","Surface",IF(M1247="P", "Underground",IF(N1247="P", "Placer", IF(O1247="P", "Solution","")))))</f>
        <v>Underground</v>
      </c>
      <c r="Q1247" s="95" t="s">
        <v>2770</v>
      </c>
      <c r="R1247" s="93" t="s">
        <v>2570</v>
      </c>
      <c r="S1247" s="33"/>
      <c r="T1247" s="12">
        <v>42.890933590000003</v>
      </c>
      <c r="U1247" s="13">
        <v>-108.57737734600001</v>
      </c>
      <c r="V1247" s="136">
        <v>34</v>
      </c>
      <c r="W1247" s="136">
        <v>98</v>
      </c>
      <c r="X1247" s="137">
        <v>28</v>
      </c>
      <c r="Y1247" s="138"/>
      <c r="Z1247" s="134" t="s">
        <v>63</v>
      </c>
      <c r="AA1247" s="87" t="s">
        <v>3205</v>
      </c>
      <c r="AB1247" s="134" t="s">
        <v>5</v>
      </c>
      <c r="AC1247" s="134"/>
      <c r="AD1247" s="124" t="s">
        <v>2701</v>
      </c>
      <c r="AE1247" s="125" t="s">
        <v>2702</v>
      </c>
      <c r="AF1247" s="6" t="s">
        <v>1005</v>
      </c>
      <c r="AG1247" s="1">
        <v>5.25</v>
      </c>
      <c r="AH1247" s="6" t="s">
        <v>831</v>
      </c>
      <c r="AI1247" s="6" t="s">
        <v>846</v>
      </c>
      <c r="AJ1247" s="107"/>
      <c r="AO1247" s="88" t="s">
        <v>2528</v>
      </c>
      <c r="AQ1247" s="136"/>
      <c r="AR1247" s="107" t="s">
        <v>2570</v>
      </c>
      <c r="AS1247" s="6" t="s">
        <v>2270</v>
      </c>
      <c r="AT1247" s="6" t="s">
        <v>2270</v>
      </c>
      <c r="BG1247" s="107"/>
      <c r="BJ1247" s="107"/>
      <c r="BO1247" s="131" t="s">
        <v>3155</v>
      </c>
      <c r="BU1247" s="76"/>
      <c r="BV1247" s="76"/>
      <c r="BW1247" s="76"/>
      <c r="BX1247" s="76"/>
      <c r="BY1247" s="76"/>
      <c r="BZ1247" s="76"/>
      <c r="CA1247" s="76"/>
      <c r="CB1247" s="107"/>
    </row>
    <row r="1248" spans="1:80" s="2" customFormat="1" x14ac:dyDescent="0.25">
      <c r="A1248" s="96">
        <f t="shared" si="70"/>
        <v>1242</v>
      </c>
      <c r="B1248" s="135" t="s">
        <v>2269</v>
      </c>
      <c r="C1248" s="77" t="s">
        <v>2460</v>
      </c>
      <c r="D1248" s="92" t="s">
        <v>2575</v>
      </c>
      <c r="E1248" s="135"/>
      <c r="F1248" s="2">
        <v>814</v>
      </c>
      <c r="G1248" s="89">
        <v>42991</v>
      </c>
      <c r="H1248" s="79" t="s">
        <v>2698</v>
      </c>
      <c r="I1248" s="135"/>
      <c r="J1248" s="135" t="s">
        <v>101</v>
      </c>
      <c r="K1248" s="135" t="s">
        <v>65</v>
      </c>
      <c r="L1248" s="79"/>
      <c r="M1248" s="139"/>
      <c r="N1248" s="78"/>
      <c r="P1248" s="79" t="str">
        <f>IF(COUNTIF(L1248:O1248,"=*")&gt;1,"Multiple", IF(L1248="P","Surface",IF(M1248="P", "Underground",IF(N1248="P", "Placer", IF(O1248="P", "Solution","")))))</f>
        <v/>
      </c>
      <c r="Q1248" s="95" t="s">
        <v>2486</v>
      </c>
      <c r="R1248" s="90" t="s">
        <v>2570</v>
      </c>
      <c r="S1248" s="34"/>
      <c r="T1248" s="26">
        <v>42.890933590000003</v>
      </c>
      <c r="U1248" s="27">
        <v>-108.57737734600001</v>
      </c>
      <c r="V1248" s="141">
        <v>34</v>
      </c>
      <c r="W1248" s="141">
        <v>98</v>
      </c>
      <c r="X1248" s="142">
        <v>28</v>
      </c>
      <c r="Y1248" s="143"/>
      <c r="Z1248" s="135" t="s">
        <v>63</v>
      </c>
      <c r="AA1248" s="87" t="s">
        <v>3205</v>
      </c>
      <c r="AB1248" s="135" t="s">
        <v>5</v>
      </c>
      <c r="AC1248" s="135"/>
      <c r="AD1248" s="124" t="s">
        <v>2701</v>
      </c>
      <c r="AE1248" s="125" t="s">
        <v>2702</v>
      </c>
      <c r="AF1248" s="7" t="s">
        <v>1005</v>
      </c>
      <c r="AG1248" s="2">
        <v>5.25</v>
      </c>
      <c r="AH1248" s="6" t="s">
        <v>831</v>
      </c>
      <c r="AI1248" s="6" t="s">
        <v>846</v>
      </c>
      <c r="AJ1248" s="78"/>
      <c r="AO1248" s="91" t="s">
        <v>2528</v>
      </c>
      <c r="AQ1248" s="141"/>
      <c r="AR1248" s="107" t="s">
        <v>2570</v>
      </c>
      <c r="AS1248" s="7" t="s">
        <v>2270</v>
      </c>
      <c r="AT1248" s="7" t="s">
        <v>2270</v>
      </c>
      <c r="AU1248" s="77"/>
      <c r="AV1248" s="77"/>
      <c r="AW1248" s="77"/>
      <c r="AX1248" s="77"/>
      <c r="AY1248" s="77"/>
      <c r="AZ1248" s="77"/>
      <c r="BA1248" s="77"/>
      <c r="BE1248" s="16"/>
      <c r="BG1248" s="78"/>
      <c r="BJ1248" s="78"/>
      <c r="BN1248" s="7"/>
      <c r="BO1248" s="131" t="s">
        <v>3155</v>
      </c>
      <c r="BU1248" s="77">
        <v>9364</v>
      </c>
      <c r="BV1248" s="77">
        <v>4.5</v>
      </c>
      <c r="BW1248" s="77">
        <v>22.98</v>
      </c>
      <c r="BX1248" s="77">
        <v>0.48</v>
      </c>
      <c r="BY1248" s="77">
        <v>32.049999999999997</v>
      </c>
      <c r="BZ1248" s="77">
        <v>40.47</v>
      </c>
      <c r="CA1248" s="77" t="s">
        <v>830</v>
      </c>
      <c r="CB1248" s="78"/>
    </row>
    <row r="1249" spans="1:80" x14ac:dyDescent="0.25">
      <c r="A1249" s="96">
        <f t="shared" si="70"/>
        <v>1243</v>
      </c>
      <c r="B1249" s="134" t="s">
        <v>756</v>
      </c>
      <c r="D1249" s="134" t="s">
        <v>2697</v>
      </c>
      <c r="E1249" s="134" t="s">
        <v>2726</v>
      </c>
      <c r="F1249" s="1">
        <f>F1247+1</f>
        <v>815</v>
      </c>
      <c r="G1249" s="86">
        <v>42991</v>
      </c>
      <c r="H1249" s="87" t="s">
        <v>2698</v>
      </c>
      <c r="I1249" s="134"/>
      <c r="J1249" s="134" t="s">
        <v>7</v>
      </c>
      <c r="K1249" s="134" t="s">
        <v>24</v>
      </c>
      <c r="L1249" s="87"/>
      <c r="M1249" s="131" t="s">
        <v>2570</v>
      </c>
      <c r="N1249" s="107"/>
      <c r="P1249" s="87" t="str">
        <f>IF(COUNTIF(L1249:O1249,"=*")&gt;1,"Multiple", IF(L1249="P","Surface",IF(M1249="P", "Underground",IF(N1249="P", "Placer", IF(O1249="P", "Solution","")))))</f>
        <v>Underground</v>
      </c>
      <c r="Q1249" s="95" t="s">
        <v>11</v>
      </c>
      <c r="R1249" s="93" t="s">
        <v>2570</v>
      </c>
      <c r="S1249" s="148"/>
      <c r="T1249" s="12">
        <v>44.915677542799997</v>
      </c>
      <c r="U1249" s="13">
        <v>-107.080201804</v>
      </c>
      <c r="V1249" s="144"/>
      <c r="W1249" s="144"/>
      <c r="X1249" s="137"/>
      <c r="Y1249" s="138"/>
      <c r="Z1249" s="134" t="s">
        <v>23</v>
      </c>
      <c r="AA1249" s="87" t="s">
        <v>3206</v>
      </c>
      <c r="AB1249" s="134" t="s">
        <v>22</v>
      </c>
      <c r="AC1249" s="134" t="s">
        <v>7</v>
      </c>
      <c r="AD1249" s="124" t="s">
        <v>2701</v>
      </c>
      <c r="AE1249" s="125" t="s">
        <v>2702</v>
      </c>
      <c r="AJ1249" s="107"/>
      <c r="AO1249" s="88" t="s">
        <v>2528</v>
      </c>
      <c r="AQ1249" s="136"/>
      <c r="AR1249" s="107" t="s">
        <v>2570</v>
      </c>
      <c r="BG1249" s="107"/>
      <c r="BJ1249" s="107"/>
      <c r="BO1249" s="131" t="s">
        <v>7</v>
      </c>
      <c r="BU1249" s="76"/>
      <c r="BV1249" s="76"/>
      <c r="BW1249" s="76"/>
      <c r="BX1249" s="76"/>
      <c r="BY1249" s="76"/>
      <c r="BZ1249" s="76"/>
      <c r="CA1249" s="76"/>
      <c r="CB1249" s="107"/>
    </row>
    <row r="1250" spans="1:80" x14ac:dyDescent="0.25">
      <c r="A1250" s="96">
        <f t="shared" si="70"/>
        <v>1244</v>
      </c>
      <c r="B1250" s="134" t="s">
        <v>757</v>
      </c>
      <c r="D1250" s="134" t="s">
        <v>2697</v>
      </c>
      <c r="E1250" s="134" t="s">
        <v>2726</v>
      </c>
      <c r="F1250" s="1">
        <f t="shared" si="71"/>
        <v>816</v>
      </c>
      <c r="G1250" s="86">
        <v>42991</v>
      </c>
      <c r="H1250" s="87" t="s">
        <v>2698</v>
      </c>
      <c r="I1250" s="134" t="s">
        <v>983</v>
      </c>
      <c r="J1250" s="134" t="s">
        <v>15</v>
      </c>
      <c r="K1250" s="134" t="s">
        <v>16</v>
      </c>
      <c r="L1250" s="87"/>
      <c r="M1250" s="131" t="s">
        <v>2570</v>
      </c>
      <c r="N1250" s="107"/>
      <c r="P1250" s="87" t="str">
        <f>IF(COUNTIF(L1250:O1250,"=*")&gt;1,"Multiple", IF(L1250="P","Surface",IF(M1250="P", "Underground",IF(N1250="P", "Placer", IF(O1250="P", "Solution","")))))</f>
        <v>Underground</v>
      </c>
      <c r="Q1250" s="95" t="s">
        <v>2768</v>
      </c>
      <c r="R1250" s="93" t="s">
        <v>2570</v>
      </c>
      <c r="S1250" s="33"/>
      <c r="T1250" s="12">
        <v>44.900364094300002</v>
      </c>
      <c r="U1250" s="13">
        <v>-107.02196525799999</v>
      </c>
      <c r="V1250" s="144">
        <v>57</v>
      </c>
      <c r="W1250" s="144">
        <v>84</v>
      </c>
      <c r="X1250" s="137">
        <v>20</v>
      </c>
      <c r="Y1250" s="138"/>
      <c r="Z1250" s="134" t="s">
        <v>15</v>
      </c>
      <c r="AA1250" s="87" t="s">
        <v>3205</v>
      </c>
      <c r="AB1250" s="134" t="s">
        <v>5</v>
      </c>
      <c r="AC1250" s="134" t="s">
        <v>7</v>
      </c>
      <c r="AD1250" s="124" t="s">
        <v>2701</v>
      </c>
      <c r="AE1250" s="125" t="s">
        <v>2702</v>
      </c>
      <c r="AH1250" s="6" t="s">
        <v>899</v>
      </c>
      <c r="AI1250" s="6" t="s">
        <v>836</v>
      </c>
      <c r="AJ1250" s="107"/>
      <c r="AO1250" s="88" t="s">
        <v>2528</v>
      </c>
      <c r="AQ1250" s="136"/>
      <c r="AR1250" s="107" t="s">
        <v>2570</v>
      </c>
      <c r="AS1250" s="6" t="s">
        <v>3098</v>
      </c>
      <c r="AT1250" s="6" t="s">
        <v>3099</v>
      </c>
      <c r="BG1250" s="107"/>
      <c r="BJ1250" s="107"/>
      <c r="BN1250" s="6" t="s">
        <v>1897</v>
      </c>
      <c r="BO1250" s="131" t="s">
        <v>3136</v>
      </c>
      <c r="BU1250" s="76"/>
      <c r="BV1250" s="76"/>
      <c r="BW1250" s="76"/>
      <c r="BX1250" s="76"/>
      <c r="BY1250" s="76"/>
      <c r="BZ1250" s="76"/>
      <c r="CA1250" s="76"/>
      <c r="CB1250" s="107"/>
    </row>
    <row r="1251" spans="1:80" x14ac:dyDescent="0.25">
      <c r="A1251" s="96">
        <f t="shared" si="70"/>
        <v>1245</v>
      </c>
      <c r="B1251" s="1" t="s">
        <v>2448</v>
      </c>
      <c r="D1251" s="134" t="s">
        <v>2697</v>
      </c>
      <c r="E1251" s="134" t="s">
        <v>2726</v>
      </c>
      <c r="F1251" s="1">
        <f t="shared" si="71"/>
        <v>817</v>
      </c>
      <c r="G1251" s="86">
        <v>42991</v>
      </c>
      <c r="H1251" s="87" t="s">
        <v>2698</v>
      </c>
      <c r="I1251" s="134" t="s">
        <v>2453</v>
      </c>
      <c r="J1251" s="134" t="s">
        <v>15</v>
      </c>
      <c r="K1251" s="134" t="s">
        <v>16</v>
      </c>
      <c r="L1251" s="131" t="s">
        <v>2570</v>
      </c>
      <c r="N1251" s="107"/>
      <c r="P1251" s="87" t="str">
        <f>IF(COUNTIF(L1251:O1251,"=*")&gt;1,"Multiple", IF(L1251="P","Surface",IF(M1251="P", "Underground",IF(N1251="P", "Placer", IF(O1251="P", "Solution","")))))</f>
        <v>Surface</v>
      </c>
      <c r="Q1251" s="95" t="s">
        <v>3181</v>
      </c>
      <c r="R1251" s="93" t="s">
        <v>2570</v>
      </c>
      <c r="S1251" s="33"/>
      <c r="T1251" s="12">
        <v>44.915677542799997</v>
      </c>
      <c r="U1251" s="13">
        <v>-107.080201804</v>
      </c>
      <c r="V1251" s="144">
        <v>57</v>
      </c>
      <c r="W1251" s="144">
        <v>85</v>
      </c>
      <c r="X1251" s="137">
        <v>14</v>
      </c>
      <c r="Y1251" s="138"/>
      <c r="Z1251" s="134" t="s">
        <v>15</v>
      </c>
      <c r="AA1251" s="87" t="s">
        <v>3206</v>
      </c>
      <c r="AB1251" s="134" t="s">
        <v>80</v>
      </c>
      <c r="AC1251" s="134" t="s">
        <v>7</v>
      </c>
      <c r="AD1251" s="124" t="s">
        <v>2701</v>
      </c>
      <c r="AE1251" s="125" t="s">
        <v>2702</v>
      </c>
      <c r="AF1251" s="6" t="s">
        <v>850</v>
      </c>
      <c r="AH1251" s="6" t="s">
        <v>899</v>
      </c>
      <c r="AI1251" s="6" t="s">
        <v>836</v>
      </c>
      <c r="AJ1251" s="107"/>
      <c r="AO1251" s="88" t="s">
        <v>2528</v>
      </c>
      <c r="AQ1251" s="136"/>
      <c r="AR1251" s="107" t="s">
        <v>2570</v>
      </c>
      <c r="AS1251" s="134" t="s">
        <v>758</v>
      </c>
      <c r="AT1251" s="134" t="s">
        <v>758</v>
      </c>
      <c r="BG1251" s="107"/>
      <c r="BJ1251" s="107"/>
      <c r="BO1251" s="131" t="s">
        <v>7</v>
      </c>
      <c r="BU1251" s="76"/>
      <c r="BV1251" s="76"/>
      <c r="BW1251" s="76"/>
      <c r="BX1251" s="76"/>
      <c r="BY1251" s="76"/>
      <c r="BZ1251" s="76"/>
      <c r="CA1251" s="76" t="s">
        <v>839</v>
      </c>
      <c r="CB1251" s="107"/>
    </row>
    <row r="1252" spans="1:80" ht="45" x14ac:dyDescent="0.25">
      <c r="A1252" s="96">
        <f t="shared" si="70"/>
        <v>1246</v>
      </c>
      <c r="B1252" s="134" t="s">
        <v>759</v>
      </c>
      <c r="C1252" s="76" t="s">
        <v>807</v>
      </c>
      <c r="D1252" s="134" t="s">
        <v>2697</v>
      </c>
      <c r="E1252" s="134" t="s">
        <v>2726</v>
      </c>
      <c r="F1252" s="1">
        <f t="shared" si="71"/>
        <v>818</v>
      </c>
      <c r="G1252" s="86">
        <v>42991</v>
      </c>
      <c r="H1252" s="87" t="s">
        <v>2698</v>
      </c>
      <c r="I1252" s="134" t="s">
        <v>2271</v>
      </c>
      <c r="J1252" s="134" t="s">
        <v>48</v>
      </c>
      <c r="K1252" s="134" t="s">
        <v>24</v>
      </c>
      <c r="L1252" s="87"/>
      <c r="M1252" s="131" t="s">
        <v>2570</v>
      </c>
      <c r="N1252" s="107"/>
      <c r="P1252" s="87" t="str">
        <f>IF(COUNTIF(L1252:O1252,"=*")&gt;1,"Multiple", IF(L1252="P","Surface",IF(M1252="P", "Underground",IF(N1252="P", "Placer", IF(O1252="P", "Solution","")))))</f>
        <v>Underground</v>
      </c>
      <c r="Q1252" s="95" t="s">
        <v>11</v>
      </c>
      <c r="R1252" s="93" t="s">
        <v>2570</v>
      </c>
      <c r="S1252" s="33"/>
      <c r="T1252" s="12">
        <v>41.567293738799997</v>
      </c>
      <c r="U1252" s="13">
        <v>-109.222198009</v>
      </c>
      <c r="V1252" s="144">
        <v>18</v>
      </c>
      <c r="W1252" s="144">
        <v>105</v>
      </c>
      <c r="X1252" s="137">
        <v>2</v>
      </c>
      <c r="Y1252" s="138"/>
      <c r="Z1252" s="134" t="s">
        <v>23</v>
      </c>
      <c r="AA1252" s="87" t="s">
        <v>3206</v>
      </c>
      <c r="AB1252" s="134" t="s">
        <v>22</v>
      </c>
      <c r="AC1252" s="134" t="s">
        <v>7</v>
      </c>
      <c r="AD1252" s="124" t="s">
        <v>2701</v>
      </c>
      <c r="AE1252" s="125" t="s">
        <v>2702</v>
      </c>
      <c r="AF1252" s="6" t="s">
        <v>904</v>
      </c>
      <c r="AH1252" s="6" t="s">
        <v>48</v>
      </c>
      <c r="AI1252" s="6" t="s">
        <v>846</v>
      </c>
      <c r="AJ1252" s="107"/>
      <c r="AO1252" s="88" t="s">
        <v>2528</v>
      </c>
      <c r="AQ1252" s="136"/>
      <c r="AR1252" s="107" t="s">
        <v>2570</v>
      </c>
      <c r="AS1252" s="6" t="s">
        <v>2267</v>
      </c>
      <c r="AT1252" s="6" t="s">
        <v>2267</v>
      </c>
      <c r="BG1252" s="107"/>
      <c r="BJ1252" s="107"/>
      <c r="BO1252" s="131" t="s">
        <v>7</v>
      </c>
      <c r="BU1252" s="76"/>
      <c r="BV1252" s="76"/>
      <c r="BW1252" s="76"/>
      <c r="BX1252" s="76"/>
      <c r="BY1252" s="76"/>
      <c r="BZ1252" s="76"/>
      <c r="CA1252" s="76"/>
      <c r="CB1252" s="107"/>
    </row>
    <row r="1253" spans="1:80" x14ac:dyDescent="0.25">
      <c r="A1253" s="96">
        <f t="shared" si="70"/>
        <v>1247</v>
      </c>
      <c r="B1253" s="134" t="s">
        <v>760</v>
      </c>
      <c r="D1253" s="134" t="s">
        <v>2697</v>
      </c>
      <c r="E1253" s="134" t="s">
        <v>2726</v>
      </c>
      <c r="F1253" s="1">
        <f t="shared" si="71"/>
        <v>819</v>
      </c>
      <c r="G1253" s="86">
        <v>42991</v>
      </c>
      <c r="H1253" s="87" t="s">
        <v>2698</v>
      </c>
      <c r="I1253" s="134"/>
      <c r="J1253" s="134" t="s">
        <v>48</v>
      </c>
      <c r="K1253" s="134" t="s">
        <v>24</v>
      </c>
      <c r="L1253" s="87"/>
      <c r="M1253" s="131" t="s">
        <v>2570</v>
      </c>
      <c r="N1253" s="107"/>
      <c r="P1253" s="87" t="str">
        <f>IF(COUNTIF(L1253:O1253,"=*")&gt;1,"Multiple", IF(L1253="P","Surface",IF(M1253="P", "Underground",IF(N1253="P", "Placer", IF(O1253="P", "Solution","")))))</f>
        <v>Underground</v>
      </c>
      <c r="Q1253" s="95" t="s">
        <v>11</v>
      </c>
      <c r="R1253" s="93" t="s">
        <v>2570</v>
      </c>
      <c r="S1253" s="33"/>
      <c r="T1253" s="12">
        <v>41.495363557300003</v>
      </c>
      <c r="U1253" s="13">
        <v>-109.22318148799999</v>
      </c>
      <c r="V1253" s="144">
        <v>18</v>
      </c>
      <c r="W1253" s="144">
        <v>105</v>
      </c>
      <c r="X1253" s="137">
        <v>35</v>
      </c>
      <c r="Y1253" s="138"/>
      <c r="Z1253" s="134" t="s">
        <v>23</v>
      </c>
      <c r="AA1253" s="87" t="s">
        <v>3206</v>
      </c>
      <c r="AB1253" s="134" t="s">
        <v>22</v>
      </c>
      <c r="AC1253" s="134" t="s">
        <v>7</v>
      </c>
      <c r="AD1253" s="124" t="s">
        <v>2701</v>
      </c>
      <c r="AE1253" s="125" t="s">
        <v>2702</v>
      </c>
      <c r="AF1253" s="6" t="s">
        <v>2151</v>
      </c>
      <c r="AH1253" s="6" t="s">
        <v>48</v>
      </c>
      <c r="AI1253" s="6" t="s">
        <v>846</v>
      </c>
      <c r="AJ1253" s="107"/>
      <c r="AO1253" s="88" t="s">
        <v>2528</v>
      </c>
      <c r="AQ1253" s="136"/>
      <c r="AR1253" s="107" t="s">
        <v>2570</v>
      </c>
      <c r="BG1253" s="107"/>
      <c r="BJ1253" s="107"/>
      <c r="BO1253" s="131" t="s">
        <v>7</v>
      </c>
      <c r="BR1253" s="15" t="s">
        <v>2272</v>
      </c>
      <c r="BU1253" s="76"/>
      <c r="BV1253" s="76"/>
      <c r="BW1253" s="76"/>
      <c r="BX1253" s="76"/>
      <c r="BY1253" s="76"/>
      <c r="BZ1253" s="76"/>
      <c r="CA1253" s="76"/>
      <c r="CB1253" s="107"/>
    </row>
    <row r="1254" spans="1:80" x14ac:dyDescent="0.25">
      <c r="A1254" s="96">
        <f t="shared" si="70"/>
        <v>1248</v>
      </c>
      <c r="B1254" s="134" t="s">
        <v>761</v>
      </c>
      <c r="D1254" s="134" t="s">
        <v>2697</v>
      </c>
      <c r="E1254" s="134" t="s">
        <v>2726</v>
      </c>
      <c r="F1254" s="1">
        <f t="shared" si="71"/>
        <v>820</v>
      </c>
      <c r="G1254" s="86">
        <v>42991</v>
      </c>
      <c r="H1254" s="87" t="s">
        <v>2698</v>
      </c>
      <c r="I1254" s="134" t="s">
        <v>2274</v>
      </c>
      <c r="J1254" s="134" t="s">
        <v>48</v>
      </c>
      <c r="K1254" s="134" t="s">
        <v>24</v>
      </c>
      <c r="L1254" s="87"/>
      <c r="M1254" s="131" t="s">
        <v>2570</v>
      </c>
      <c r="N1254" s="107"/>
      <c r="P1254" s="87" t="str">
        <f>IF(COUNTIF(L1254:O1254,"=*")&gt;1,"Multiple", IF(L1254="P","Surface",IF(M1254="P", "Underground",IF(N1254="P", "Placer", IF(O1254="P", "Solution","")))))</f>
        <v>Underground</v>
      </c>
      <c r="Q1254" s="95" t="s">
        <v>11</v>
      </c>
      <c r="R1254" s="93" t="s">
        <v>2570</v>
      </c>
      <c r="S1254" s="33"/>
      <c r="T1254" s="12">
        <v>41.567293738799997</v>
      </c>
      <c r="U1254" s="13">
        <v>-109.222198009</v>
      </c>
      <c r="V1254" s="144">
        <v>18</v>
      </c>
      <c r="W1254" s="144">
        <v>105</v>
      </c>
      <c r="X1254" s="137">
        <v>2</v>
      </c>
      <c r="Y1254" s="138"/>
      <c r="Z1254" s="134" t="s">
        <v>23</v>
      </c>
      <c r="AA1254" s="87" t="s">
        <v>3206</v>
      </c>
      <c r="AB1254" s="134" t="s">
        <v>22</v>
      </c>
      <c r="AC1254" s="134" t="s">
        <v>7</v>
      </c>
      <c r="AD1254" s="124" t="s">
        <v>2701</v>
      </c>
      <c r="AE1254" s="125" t="s">
        <v>2702</v>
      </c>
      <c r="AF1254" s="6" t="s">
        <v>2151</v>
      </c>
      <c r="AH1254" s="6" t="s">
        <v>48</v>
      </c>
      <c r="AI1254" s="6" t="s">
        <v>846</v>
      </c>
      <c r="AJ1254" s="107"/>
      <c r="AO1254" s="88" t="s">
        <v>2528</v>
      </c>
      <c r="AQ1254" s="136"/>
      <c r="AR1254" s="107" t="s">
        <v>2570</v>
      </c>
      <c r="AS1254" s="6" t="s">
        <v>1068</v>
      </c>
      <c r="AT1254" s="6" t="s">
        <v>1068</v>
      </c>
      <c r="BG1254" s="107"/>
      <c r="BJ1254" s="107"/>
      <c r="BO1254" s="131" t="s">
        <v>7</v>
      </c>
      <c r="BR1254" s="15" t="s">
        <v>2273</v>
      </c>
      <c r="BU1254" s="76"/>
      <c r="BV1254" s="76"/>
      <c r="BW1254" s="76"/>
      <c r="BX1254" s="76"/>
      <c r="BY1254" s="76"/>
      <c r="BZ1254" s="76"/>
      <c r="CA1254" s="76"/>
      <c r="CB1254" s="107"/>
    </row>
    <row r="1255" spans="1:80" x14ac:dyDescent="0.25">
      <c r="A1255" s="96">
        <f t="shared" si="70"/>
        <v>1249</v>
      </c>
      <c r="B1255" s="134" t="s">
        <v>764</v>
      </c>
      <c r="D1255" s="134" t="s">
        <v>2697</v>
      </c>
      <c r="E1255" s="134" t="s">
        <v>2726</v>
      </c>
      <c r="F1255" s="1">
        <f t="shared" si="71"/>
        <v>821</v>
      </c>
      <c r="G1255" s="86">
        <v>42991</v>
      </c>
      <c r="H1255" s="87" t="s">
        <v>2698</v>
      </c>
      <c r="I1255" s="134"/>
      <c r="J1255" s="134" t="s">
        <v>15</v>
      </c>
      <c r="K1255" s="134" t="s">
        <v>16</v>
      </c>
      <c r="L1255" s="87"/>
      <c r="M1255" s="131" t="s">
        <v>2570</v>
      </c>
      <c r="N1255" s="107"/>
      <c r="P1255" s="87" t="str">
        <f>IF(COUNTIF(L1255:O1255,"=*")&gt;1,"Multiple", IF(L1255="P","Surface",IF(M1255="P", "Underground",IF(N1255="P", "Placer", IF(O1255="P", "Solution","")))))</f>
        <v>Underground</v>
      </c>
      <c r="Q1255" s="95" t="s">
        <v>11</v>
      </c>
      <c r="R1255" s="93" t="s">
        <v>2570</v>
      </c>
      <c r="S1255" s="33"/>
      <c r="T1255" s="12">
        <v>44.8858087463</v>
      </c>
      <c r="U1255" s="13">
        <v>-107.021869662</v>
      </c>
      <c r="V1255" s="144">
        <v>57</v>
      </c>
      <c r="W1255" s="144">
        <v>84</v>
      </c>
      <c r="X1255" s="137">
        <v>29</v>
      </c>
      <c r="Y1255" s="138"/>
      <c r="Z1255" s="134" t="s">
        <v>15</v>
      </c>
      <c r="AA1255" s="87" t="s">
        <v>3206</v>
      </c>
      <c r="AB1255" s="134" t="s">
        <v>22</v>
      </c>
      <c r="AC1255" s="134" t="s">
        <v>7</v>
      </c>
      <c r="AD1255" s="124" t="s">
        <v>2701</v>
      </c>
      <c r="AE1255" s="125" t="s">
        <v>2702</v>
      </c>
      <c r="AG1255" s="1" t="s">
        <v>807</v>
      </c>
      <c r="AH1255" s="6" t="s">
        <v>806</v>
      </c>
      <c r="AI1255" s="6" t="s">
        <v>836</v>
      </c>
      <c r="AJ1255" s="107"/>
      <c r="AO1255" s="88" t="s">
        <v>2528</v>
      </c>
      <c r="AQ1255" s="136"/>
      <c r="AR1255" s="107" t="s">
        <v>2570</v>
      </c>
      <c r="BG1255" s="107"/>
      <c r="BJ1255" s="107"/>
      <c r="BN1255" s="251" t="s">
        <v>2276</v>
      </c>
      <c r="BO1255" s="131" t="s">
        <v>7</v>
      </c>
      <c r="BR1255" s="15" t="s">
        <v>2275</v>
      </c>
      <c r="BU1255" s="76"/>
      <c r="BV1255" s="76"/>
      <c r="BW1255" s="76"/>
      <c r="BX1255" s="76"/>
      <c r="BY1255" s="76"/>
      <c r="BZ1255" s="76"/>
      <c r="CA1255" s="76"/>
      <c r="CB1255" s="107"/>
    </row>
    <row r="1256" spans="1:80" x14ac:dyDescent="0.25">
      <c r="A1256" s="96">
        <f t="shared" si="70"/>
        <v>1250</v>
      </c>
      <c r="B1256" s="134" t="s">
        <v>765</v>
      </c>
      <c r="D1256" s="134" t="s">
        <v>2697</v>
      </c>
      <c r="E1256" s="134" t="s">
        <v>2726</v>
      </c>
      <c r="F1256" s="1">
        <f t="shared" si="71"/>
        <v>822</v>
      </c>
      <c r="G1256" s="86">
        <v>42991</v>
      </c>
      <c r="H1256" s="87" t="s">
        <v>2698</v>
      </c>
      <c r="I1256" s="134"/>
      <c r="J1256" s="134" t="s">
        <v>15</v>
      </c>
      <c r="K1256" s="134" t="s">
        <v>16</v>
      </c>
      <c r="L1256" s="87"/>
      <c r="M1256" s="131" t="s">
        <v>2570</v>
      </c>
      <c r="N1256" s="107"/>
      <c r="P1256" s="87" t="str">
        <f>IF(COUNTIF(L1256:O1256,"=*")&gt;1,"Multiple", IF(L1256="P","Surface",IF(M1256="P", "Underground",IF(N1256="P", "Placer", IF(O1256="P", "Solution","")))))</f>
        <v>Underground</v>
      </c>
      <c r="Q1256" s="95" t="s">
        <v>11</v>
      </c>
      <c r="R1256" s="93" t="s">
        <v>2570</v>
      </c>
      <c r="S1256" s="33"/>
      <c r="T1256" s="12">
        <v>44.901213511199998</v>
      </c>
      <c r="U1256" s="13">
        <v>-107.080180969</v>
      </c>
      <c r="V1256" s="144"/>
      <c r="W1256" s="144"/>
      <c r="X1256" s="137">
        <v>23</v>
      </c>
      <c r="Y1256" s="138"/>
      <c r="Z1256" s="134" t="s">
        <v>15</v>
      </c>
      <c r="AA1256" s="87" t="s">
        <v>3206</v>
      </c>
      <c r="AB1256" s="134" t="s">
        <v>22</v>
      </c>
      <c r="AC1256" s="134" t="s">
        <v>6</v>
      </c>
      <c r="AD1256" s="124" t="s">
        <v>2701</v>
      </c>
      <c r="AE1256" s="125" t="s">
        <v>2702</v>
      </c>
      <c r="AJ1256" s="107"/>
      <c r="AO1256" s="88" t="s">
        <v>2528</v>
      </c>
      <c r="AQ1256" s="136"/>
      <c r="AR1256" s="107" t="s">
        <v>2570</v>
      </c>
      <c r="AS1256" s="6" t="s">
        <v>1188</v>
      </c>
      <c r="AT1256" s="6" t="s">
        <v>1188</v>
      </c>
      <c r="BG1256" s="107"/>
      <c r="BJ1256" s="107"/>
      <c r="BO1256" s="131" t="s">
        <v>7</v>
      </c>
      <c r="BR1256" s="15" t="s">
        <v>2277</v>
      </c>
      <c r="BU1256" s="76"/>
      <c r="BV1256" s="76"/>
      <c r="BW1256" s="76"/>
      <c r="BX1256" s="76"/>
      <c r="BY1256" s="76"/>
      <c r="BZ1256" s="76"/>
      <c r="CA1256" s="76"/>
      <c r="CB1256" s="107"/>
    </row>
    <row r="1257" spans="1:80" ht="45" x14ac:dyDescent="0.25">
      <c r="A1257" s="96">
        <f t="shared" si="70"/>
        <v>1251</v>
      </c>
      <c r="B1257" s="134" t="s">
        <v>766</v>
      </c>
      <c r="D1257" s="134" t="s">
        <v>2697</v>
      </c>
      <c r="E1257" s="134" t="s">
        <v>2726</v>
      </c>
      <c r="F1257" s="1">
        <f t="shared" si="71"/>
        <v>823</v>
      </c>
      <c r="G1257" s="86">
        <v>42991</v>
      </c>
      <c r="H1257" s="87" t="s">
        <v>2698</v>
      </c>
      <c r="I1257" s="134" t="s">
        <v>2278</v>
      </c>
      <c r="J1257" s="134" t="s">
        <v>48</v>
      </c>
      <c r="K1257" s="134" t="s">
        <v>24</v>
      </c>
      <c r="L1257" s="87"/>
      <c r="M1257" s="131" t="s">
        <v>2570</v>
      </c>
      <c r="N1257" s="107"/>
      <c r="P1257" s="87" t="str">
        <f>IF(COUNTIF(L1257:O1257,"=*")&gt;1,"Multiple", IF(L1257="P","Surface",IF(M1257="P", "Underground",IF(N1257="P", "Placer", IF(O1257="P", "Solution","")))))</f>
        <v>Underground</v>
      </c>
      <c r="Q1257" s="95" t="s">
        <v>11</v>
      </c>
      <c r="R1257" s="93" t="s">
        <v>2570</v>
      </c>
      <c r="S1257" s="33"/>
      <c r="T1257" s="12">
        <v>41.567293738799997</v>
      </c>
      <c r="U1257" s="13">
        <v>-109.222198009</v>
      </c>
      <c r="V1257" s="144">
        <v>18</v>
      </c>
      <c r="W1257" s="144">
        <v>105</v>
      </c>
      <c r="X1257" s="137">
        <v>2</v>
      </c>
      <c r="Y1257" s="138"/>
      <c r="Z1257" s="134" t="s">
        <v>23</v>
      </c>
      <c r="AA1257" s="87" t="s">
        <v>3206</v>
      </c>
      <c r="AB1257" s="134" t="s">
        <v>22</v>
      </c>
      <c r="AC1257" s="134" t="s">
        <v>7</v>
      </c>
      <c r="AD1257" s="124" t="s">
        <v>2701</v>
      </c>
      <c r="AE1257" s="125" t="s">
        <v>2702</v>
      </c>
      <c r="AF1257" s="6" t="s">
        <v>1603</v>
      </c>
      <c r="AH1257" s="6" t="s">
        <v>48</v>
      </c>
      <c r="AI1257" s="6" t="s">
        <v>846</v>
      </c>
      <c r="AJ1257" s="107"/>
      <c r="AO1257" s="88" t="s">
        <v>2528</v>
      </c>
      <c r="AQ1257" s="136"/>
      <c r="AR1257" s="107" t="s">
        <v>2570</v>
      </c>
      <c r="AS1257" s="6" t="s">
        <v>2279</v>
      </c>
      <c r="AT1257" s="6" t="s">
        <v>2279</v>
      </c>
      <c r="AU1257" s="76">
        <v>1927</v>
      </c>
      <c r="AV1257" s="76">
        <v>1930</v>
      </c>
      <c r="BA1257" s="76">
        <v>1930</v>
      </c>
      <c r="BG1257" s="107"/>
      <c r="BJ1257" s="107"/>
      <c r="BO1257" s="131" t="s">
        <v>7</v>
      </c>
      <c r="BR1257" s="15" t="s">
        <v>2273</v>
      </c>
      <c r="BU1257" s="76"/>
      <c r="BV1257" s="76"/>
      <c r="BW1257" s="76"/>
      <c r="BX1257" s="76"/>
      <c r="BY1257" s="76"/>
      <c r="BZ1257" s="76"/>
      <c r="CA1257" s="76"/>
      <c r="CB1257" s="107"/>
    </row>
    <row r="1258" spans="1:80" x14ac:dyDescent="0.25">
      <c r="A1258" s="96">
        <f t="shared" si="70"/>
        <v>1252</v>
      </c>
      <c r="B1258" s="134" t="s">
        <v>767</v>
      </c>
      <c r="D1258" s="134" t="s">
        <v>2697</v>
      </c>
      <c r="E1258" s="134" t="s">
        <v>2726</v>
      </c>
      <c r="F1258" s="1">
        <f t="shared" si="71"/>
        <v>824</v>
      </c>
      <c r="G1258" s="86">
        <v>42991</v>
      </c>
      <c r="H1258" s="87" t="s">
        <v>2698</v>
      </c>
      <c r="I1258" s="134"/>
      <c r="J1258" s="134" t="s">
        <v>154</v>
      </c>
      <c r="K1258" s="134" t="s">
        <v>16</v>
      </c>
      <c r="L1258" s="87"/>
      <c r="M1258" s="131" t="s">
        <v>2570</v>
      </c>
      <c r="N1258" s="107"/>
      <c r="P1258" s="87" t="str">
        <f>IF(COUNTIF(L1258:O1258,"=*")&gt;1,"Multiple", IF(L1258="P","Surface",IF(M1258="P", "Underground",IF(N1258="P", "Placer", IF(O1258="P", "Solution","")))))</f>
        <v>Underground</v>
      </c>
      <c r="Q1258" s="95" t="s">
        <v>11</v>
      </c>
      <c r="R1258" s="93" t="s">
        <v>2570</v>
      </c>
      <c r="S1258" s="33"/>
      <c r="T1258" s="12">
        <v>44.727534536599997</v>
      </c>
      <c r="U1258" s="13">
        <v>-106.192918713</v>
      </c>
      <c r="V1258" s="144">
        <v>55</v>
      </c>
      <c r="W1258" s="144">
        <v>78</v>
      </c>
      <c r="X1258" s="137">
        <v>24</v>
      </c>
      <c r="Y1258" s="138"/>
      <c r="Z1258" s="134" t="s">
        <v>15</v>
      </c>
      <c r="AA1258" s="87" t="s">
        <v>3205</v>
      </c>
      <c r="AB1258" s="134" t="s">
        <v>22</v>
      </c>
      <c r="AC1258" s="134" t="s">
        <v>7</v>
      </c>
      <c r="AD1258" s="124" t="s">
        <v>2701</v>
      </c>
      <c r="AE1258" s="125" t="s">
        <v>2702</v>
      </c>
      <c r="AF1258" s="6" t="s">
        <v>431</v>
      </c>
      <c r="AH1258" s="6" t="s">
        <v>899</v>
      </c>
      <c r="AI1258" s="6" t="s">
        <v>836</v>
      </c>
      <c r="AJ1258" s="107"/>
      <c r="AO1258" s="88" t="s">
        <v>2528</v>
      </c>
      <c r="AQ1258" s="136"/>
      <c r="AR1258" s="107" t="s">
        <v>2570</v>
      </c>
      <c r="AS1258" s="6" t="s">
        <v>2280</v>
      </c>
      <c r="AT1258" s="6" t="s">
        <v>2280</v>
      </c>
      <c r="BG1258" s="107"/>
      <c r="BJ1258" s="107"/>
      <c r="BO1258" s="131" t="s">
        <v>2773</v>
      </c>
      <c r="BU1258" s="76"/>
      <c r="BV1258" s="76"/>
      <c r="BW1258" s="76"/>
      <c r="BX1258" s="76"/>
      <c r="BY1258" s="76"/>
      <c r="BZ1258" s="76"/>
      <c r="CA1258" s="76"/>
      <c r="CB1258" s="107"/>
    </row>
    <row r="1259" spans="1:80" ht="45" x14ac:dyDescent="0.25">
      <c r="A1259" s="96">
        <f t="shared" si="70"/>
        <v>1253</v>
      </c>
      <c r="B1259" s="134" t="s">
        <v>2281</v>
      </c>
      <c r="D1259" s="134" t="s">
        <v>2697</v>
      </c>
      <c r="E1259" s="134" t="s">
        <v>2726</v>
      </c>
      <c r="F1259" s="1">
        <f t="shared" si="71"/>
        <v>825</v>
      </c>
      <c r="G1259" s="86">
        <v>42991</v>
      </c>
      <c r="H1259" s="87" t="s">
        <v>2698</v>
      </c>
      <c r="I1259" s="134" t="s">
        <v>2282</v>
      </c>
      <c r="J1259" s="134" t="s">
        <v>48</v>
      </c>
      <c r="K1259" s="134" t="s">
        <v>24</v>
      </c>
      <c r="L1259" s="87"/>
      <c r="M1259" s="131" t="s">
        <v>2570</v>
      </c>
      <c r="N1259" s="107"/>
      <c r="P1259" s="87" t="str">
        <f>IF(COUNTIF(L1259:O1259,"=*")&gt;1,"Multiple", IF(L1259="P","Surface",IF(M1259="P", "Underground",IF(N1259="P", "Placer", IF(O1259="P", "Solution","")))))</f>
        <v>Underground</v>
      </c>
      <c r="Q1259" s="95" t="s">
        <v>11</v>
      </c>
      <c r="R1259" s="93" t="s">
        <v>2570</v>
      </c>
      <c r="S1259" s="33"/>
      <c r="T1259" s="12">
        <v>41.567293738799997</v>
      </c>
      <c r="U1259" s="13">
        <v>-109.222198009</v>
      </c>
      <c r="V1259" s="144">
        <v>18</v>
      </c>
      <c r="W1259" s="144">
        <v>105</v>
      </c>
      <c r="X1259" s="137">
        <v>2</v>
      </c>
      <c r="Y1259" s="138"/>
      <c r="Z1259" s="134" t="s">
        <v>23</v>
      </c>
      <c r="AA1259" s="87" t="s">
        <v>3206</v>
      </c>
      <c r="AB1259" s="134" t="s">
        <v>22</v>
      </c>
      <c r="AC1259" s="134" t="s">
        <v>7</v>
      </c>
      <c r="AD1259" s="124" t="s">
        <v>2701</v>
      </c>
      <c r="AE1259" s="125" t="s">
        <v>2702</v>
      </c>
      <c r="AF1259" s="6" t="s">
        <v>2151</v>
      </c>
      <c r="AH1259" s="6" t="s">
        <v>48</v>
      </c>
      <c r="AI1259" s="6" t="s">
        <v>846</v>
      </c>
      <c r="AJ1259" s="107"/>
      <c r="AO1259" s="88" t="s">
        <v>2528</v>
      </c>
      <c r="AQ1259" s="136"/>
      <c r="AR1259" s="107" t="s">
        <v>2570</v>
      </c>
      <c r="AS1259" s="6" t="s">
        <v>2267</v>
      </c>
      <c r="AT1259" s="6" t="s">
        <v>2267</v>
      </c>
      <c r="BE1259" s="184"/>
      <c r="BG1259" s="107"/>
      <c r="BJ1259" s="107"/>
      <c r="BO1259" s="131" t="s">
        <v>7</v>
      </c>
      <c r="BP1259" s="1" t="s">
        <v>807</v>
      </c>
      <c r="BU1259" s="76"/>
      <c r="BV1259" s="76"/>
      <c r="BW1259" s="76"/>
      <c r="BX1259" s="76"/>
      <c r="BY1259" s="76"/>
      <c r="BZ1259" s="76"/>
      <c r="CA1259" s="76"/>
      <c r="CB1259" s="107"/>
    </row>
    <row r="1260" spans="1:80" x14ac:dyDescent="0.25">
      <c r="A1260" s="96">
        <f t="shared" si="70"/>
        <v>1254</v>
      </c>
      <c r="B1260" s="170" t="s">
        <v>1186</v>
      </c>
      <c r="D1260" s="134" t="s">
        <v>2697</v>
      </c>
      <c r="E1260" s="134" t="s">
        <v>796</v>
      </c>
      <c r="F1260" s="1">
        <f t="shared" si="71"/>
        <v>826</v>
      </c>
      <c r="G1260" s="86">
        <v>42991</v>
      </c>
      <c r="H1260" s="87" t="s">
        <v>2698</v>
      </c>
      <c r="I1260" s="1" t="s">
        <v>1231</v>
      </c>
      <c r="J1260" s="178" t="s">
        <v>154</v>
      </c>
      <c r="K1260" s="178" t="s">
        <v>16</v>
      </c>
      <c r="L1260" s="131" t="s">
        <v>2570</v>
      </c>
      <c r="N1260" s="107"/>
      <c r="P1260" s="87" t="str">
        <f>IF(COUNTIF(L1260:O1260,"=*")&gt;1,"Multiple", IF(L1260="P","Surface",IF(M1260="P", "Underground",IF(N1260="P", "Placer", IF(O1260="P", "Solution","")))))</f>
        <v>Surface</v>
      </c>
      <c r="Q1260" s="95" t="s">
        <v>3181</v>
      </c>
      <c r="R1260" s="93" t="s">
        <v>2260</v>
      </c>
      <c r="S1260" s="148">
        <v>7821.75</v>
      </c>
      <c r="T1260" s="4">
        <v>44.992472399999997</v>
      </c>
      <c r="U1260" s="9">
        <v>-106.9784051</v>
      </c>
      <c r="V1260" s="174">
        <v>58</v>
      </c>
      <c r="W1260" s="174">
        <v>84</v>
      </c>
      <c r="X1260" s="1">
        <v>22</v>
      </c>
      <c r="Y1260" s="1"/>
      <c r="Z1260" s="178" t="s">
        <v>15</v>
      </c>
      <c r="AA1260" s="87" t="s">
        <v>3205</v>
      </c>
      <c r="AB1260" s="170" t="s">
        <v>80</v>
      </c>
      <c r="AC1260" s="1" t="s">
        <v>807</v>
      </c>
      <c r="AD1260" s="124" t="s">
        <v>2701</v>
      </c>
      <c r="AE1260" s="125" t="s">
        <v>2702</v>
      </c>
      <c r="AF1260" s="6" t="s">
        <v>2294</v>
      </c>
      <c r="AG1260" s="1">
        <v>50</v>
      </c>
      <c r="AH1260" s="6" t="s">
        <v>806</v>
      </c>
      <c r="AI1260" s="6" t="s">
        <v>836</v>
      </c>
      <c r="AJ1260" s="107"/>
      <c r="AO1260" s="88" t="s">
        <v>2528</v>
      </c>
      <c r="AR1260" s="107" t="s">
        <v>2570</v>
      </c>
      <c r="AS1260" s="6" t="s">
        <v>3100</v>
      </c>
      <c r="AT1260" s="6" t="s">
        <v>3101</v>
      </c>
      <c r="AU1260" s="76">
        <v>2003</v>
      </c>
      <c r="AV1260" s="76">
        <v>2011</v>
      </c>
      <c r="AW1260" s="76">
        <v>2012</v>
      </c>
      <c r="AX1260" s="76">
        <v>2017</v>
      </c>
      <c r="BA1260" s="76">
        <v>2017</v>
      </c>
      <c r="BB1260" s="1" t="s">
        <v>3175</v>
      </c>
      <c r="BG1260" s="107"/>
      <c r="BJ1260" s="107"/>
      <c r="BN1260" s="6" t="s">
        <v>3208</v>
      </c>
      <c r="BO1260" s="76" t="s">
        <v>3214</v>
      </c>
      <c r="BU1260" s="76"/>
      <c r="BV1260" s="76"/>
      <c r="BW1260" s="76"/>
      <c r="BX1260" s="76"/>
      <c r="BY1260" s="76"/>
      <c r="BZ1260" s="76"/>
      <c r="CA1260" s="76"/>
      <c r="CB1260" s="107"/>
    </row>
    <row r="1261" spans="1:80" x14ac:dyDescent="0.25">
      <c r="A1261" s="96">
        <f t="shared" si="70"/>
        <v>1255</v>
      </c>
      <c r="B1261" s="134" t="s">
        <v>2283</v>
      </c>
      <c r="D1261" s="134" t="s">
        <v>2697</v>
      </c>
      <c r="E1261" s="134" t="s">
        <v>2726</v>
      </c>
      <c r="F1261" s="1">
        <f t="shared" si="71"/>
        <v>827</v>
      </c>
      <c r="G1261" s="86">
        <v>42991</v>
      </c>
      <c r="H1261" s="87" t="s">
        <v>2698</v>
      </c>
      <c r="I1261" s="134"/>
      <c r="J1261" s="134" t="s">
        <v>15</v>
      </c>
      <c r="K1261" s="134" t="s">
        <v>16</v>
      </c>
      <c r="L1261" s="87"/>
      <c r="M1261" s="131" t="s">
        <v>2570</v>
      </c>
      <c r="N1261" s="107"/>
      <c r="P1261" s="87" t="str">
        <f>IF(COUNTIF(L1261:O1261,"=*")&gt;1,"Multiple", IF(L1261="P","Surface",IF(M1261="P", "Underground",IF(N1261="P", "Placer", IF(O1261="P", "Solution","")))))</f>
        <v>Underground</v>
      </c>
      <c r="Q1261" s="95" t="s">
        <v>11</v>
      </c>
      <c r="R1261" s="93" t="s">
        <v>2570</v>
      </c>
      <c r="S1261" s="33"/>
      <c r="T1261" s="12">
        <v>44.753073460400003</v>
      </c>
      <c r="U1261" s="13">
        <v>-106.376953809</v>
      </c>
      <c r="V1261" s="136">
        <v>55</v>
      </c>
      <c r="W1261" s="136">
        <v>79</v>
      </c>
      <c r="X1261" s="137">
        <v>9</v>
      </c>
      <c r="Y1261" s="138"/>
      <c r="Z1261" s="134" t="s">
        <v>15</v>
      </c>
      <c r="AA1261" s="87" t="s">
        <v>3206</v>
      </c>
      <c r="AB1261" s="134" t="s">
        <v>22</v>
      </c>
      <c r="AC1261" s="134"/>
      <c r="AD1261" s="124" t="s">
        <v>2701</v>
      </c>
      <c r="AE1261" s="125" t="s">
        <v>2702</v>
      </c>
      <c r="AH1261" s="6" t="s">
        <v>805</v>
      </c>
      <c r="AI1261" s="6" t="s">
        <v>835</v>
      </c>
      <c r="AJ1261" s="107"/>
      <c r="AO1261" s="88" t="s">
        <v>2528</v>
      </c>
      <c r="AQ1261" s="136"/>
      <c r="AR1261" s="107" t="s">
        <v>2570</v>
      </c>
      <c r="AS1261" s="6" t="s">
        <v>2284</v>
      </c>
      <c r="AT1261" s="6" t="s">
        <v>2284</v>
      </c>
      <c r="BE1261" s="184"/>
      <c r="BG1261" s="107"/>
      <c r="BJ1261" s="107"/>
      <c r="BO1261" s="131"/>
      <c r="BU1261" s="76"/>
      <c r="BV1261" s="76"/>
      <c r="BW1261" s="76"/>
      <c r="BX1261" s="76"/>
      <c r="BY1261" s="76"/>
      <c r="BZ1261" s="76"/>
      <c r="CA1261" s="76"/>
      <c r="CB1261" s="107"/>
    </row>
    <row r="1262" spans="1:80" x14ac:dyDescent="0.25">
      <c r="A1262" s="96">
        <f t="shared" si="70"/>
        <v>1256</v>
      </c>
      <c r="B1262" s="134" t="s">
        <v>768</v>
      </c>
      <c r="D1262" s="134" t="s">
        <v>2697</v>
      </c>
      <c r="E1262" s="134" t="s">
        <v>2726</v>
      </c>
      <c r="F1262" s="1">
        <f t="shared" si="71"/>
        <v>828</v>
      </c>
      <c r="G1262" s="86">
        <v>42991</v>
      </c>
      <c r="H1262" s="87" t="s">
        <v>2698</v>
      </c>
      <c r="I1262" s="134" t="s">
        <v>50</v>
      </c>
      <c r="J1262" s="134" t="s">
        <v>15</v>
      </c>
      <c r="K1262" s="134" t="s">
        <v>16</v>
      </c>
      <c r="L1262" s="131" t="s">
        <v>2570</v>
      </c>
      <c r="N1262" s="107"/>
      <c r="P1262" s="87" t="str">
        <f>IF(COUNTIF(L1262:O1262,"=*")&gt;1,"Multiple", IF(L1262="P","Surface",IF(M1262="P", "Underground",IF(N1262="P", "Placer", IF(O1262="P", "Solution","")))))</f>
        <v>Surface</v>
      </c>
      <c r="Q1262" s="95" t="s">
        <v>3181</v>
      </c>
      <c r="R1262" s="93" t="s">
        <v>2570</v>
      </c>
      <c r="S1262" s="33"/>
      <c r="T1262" s="12">
        <v>44.900271045499998</v>
      </c>
      <c r="U1262" s="13">
        <v>-106.98017775700001</v>
      </c>
      <c r="V1262" s="144">
        <v>57</v>
      </c>
      <c r="W1262" s="144">
        <v>84</v>
      </c>
      <c r="X1262" s="137">
        <v>22</v>
      </c>
      <c r="Y1262" s="138"/>
      <c r="Z1262" s="134" t="s">
        <v>15</v>
      </c>
      <c r="AA1262" s="87" t="s">
        <v>3205</v>
      </c>
      <c r="AB1262" s="134" t="s">
        <v>80</v>
      </c>
      <c r="AC1262" s="134" t="s">
        <v>7</v>
      </c>
      <c r="AD1262" s="124" t="s">
        <v>2701</v>
      </c>
      <c r="AE1262" s="125" t="s">
        <v>2702</v>
      </c>
      <c r="AG1262" s="1" t="s">
        <v>807</v>
      </c>
      <c r="AH1262" s="6" t="s">
        <v>806</v>
      </c>
      <c r="AI1262" s="6" t="s">
        <v>836</v>
      </c>
      <c r="AJ1262" s="107"/>
      <c r="AO1262" s="88" t="s">
        <v>2528</v>
      </c>
      <c r="AQ1262" s="136"/>
      <c r="AR1262" s="107" t="s">
        <v>2570</v>
      </c>
      <c r="AS1262" s="6" t="s">
        <v>1188</v>
      </c>
      <c r="AT1262" s="6" t="s">
        <v>1188</v>
      </c>
      <c r="BE1262" s="184"/>
      <c r="BG1262" s="107"/>
      <c r="BJ1262" s="107"/>
      <c r="BO1262" s="131" t="s">
        <v>2714</v>
      </c>
      <c r="BU1262" s="76"/>
      <c r="BV1262" s="76"/>
      <c r="BW1262" s="76"/>
      <c r="BX1262" s="76"/>
      <c r="BY1262" s="76"/>
      <c r="BZ1262" s="76"/>
      <c r="CA1262" s="76"/>
      <c r="CB1262" s="107"/>
    </row>
    <row r="1263" spans="1:80" x14ac:dyDescent="0.25">
      <c r="A1263" s="96">
        <f t="shared" si="70"/>
        <v>1257</v>
      </c>
      <c r="B1263" s="134" t="s">
        <v>770</v>
      </c>
      <c r="D1263" s="134" t="s">
        <v>2697</v>
      </c>
      <c r="E1263" s="134" t="s">
        <v>2726</v>
      </c>
      <c r="F1263" s="1">
        <f t="shared" si="71"/>
        <v>829</v>
      </c>
      <c r="G1263" s="86">
        <v>42991</v>
      </c>
      <c r="H1263" s="87" t="s">
        <v>2698</v>
      </c>
      <c r="I1263" s="134"/>
      <c r="J1263" s="134" t="s">
        <v>271</v>
      </c>
      <c r="K1263" s="134" t="s">
        <v>57</v>
      </c>
      <c r="L1263" s="87"/>
      <c r="M1263" s="131" t="s">
        <v>2570</v>
      </c>
      <c r="N1263" s="107"/>
      <c r="P1263" s="87" t="str">
        <f>IF(COUNTIF(L1263:O1263,"=*")&gt;1,"Multiple", IF(L1263="P","Surface",IF(M1263="P", "Underground",IF(N1263="P", "Placer", IF(O1263="P", "Solution","")))))</f>
        <v>Underground</v>
      </c>
      <c r="Q1263" s="95" t="s">
        <v>11</v>
      </c>
      <c r="R1263" s="93" t="s">
        <v>2570</v>
      </c>
      <c r="S1263" s="33"/>
      <c r="T1263" s="12">
        <v>42.987041226499997</v>
      </c>
      <c r="U1263" s="13">
        <v>-110.632807978</v>
      </c>
      <c r="V1263" s="144">
        <v>35</v>
      </c>
      <c r="W1263" s="144">
        <v>116</v>
      </c>
      <c r="X1263" s="137">
        <v>25</v>
      </c>
      <c r="Y1263" s="138"/>
      <c r="Z1263" s="134" t="s">
        <v>84</v>
      </c>
      <c r="AA1263" s="87" t="s">
        <v>3206</v>
      </c>
      <c r="AB1263" s="134" t="s">
        <v>22</v>
      </c>
      <c r="AC1263" s="134" t="s">
        <v>7</v>
      </c>
      <c r="AD1263" s="124" t="s">
        <v>2701</v>
      </c>
      <c r="AE1263" s="125" t="s">
        <v>2702</v>
      </c>
      <c r="AG1263" s="1">
        <v>7.2</v>
      </c>
      <c r="AH1263" s="6" t="s">
        <v>2297</v>
      </c>
      <c r="AI1263" s="6" t="s">
        <v>833</v>
      </c>
      <c r="AJ1263" s="107"/>
      <c r="AO1263" s="88" t="s">
        <v>2528</v>
      </c>
      <c r="AQ1263" s="136"/>
      <c r="AR1263" s="107" t="s">
        <v>2570</v>
      </c>
      <c r="AS1263" s="6" t="s">
        <v>2286</v>
      </c>
      <c r="AT1263" s="6" t="s">
        <v>2286</v>
      </c>
      <c r="AU1263" s="76">
        <v>1965</v>
      </c>
      <c r="AV1263" s="76">
        <v>1965</v>
      </c>
      <c r="BA1263" s="76">
        <v>1965</v>
      </c>
      <c r="BE1263" s="184" t="s">
        <v>807</v>
      </c>
      <c r="BG1263" s="107"/>
      <c r="BJ1263" s="107"/>
      <c r="BO1263" s="131" t="s">
        <v>7</v>
      </c>
      <c r="BR1263" s="15" t="s">
        <v>2285</v>
      </c>
      <c r="BU1263" s="76"/>
      <c r="BV1263" s="76"/>
      <c r="BW1263" s="76"/>
      <c r="BX1263" s="76"/>
      <c r="BY1263" s="76"/>
      <c r="BZ1263" s="76"/>
      <c r="CA1263" s="76"/>
      <c r="CB1263" s="107"/>
    </row>
    <row r="1264" spans="1:80" x14ac:dyDescent="0.25">
      <c r="A1264" s="96">
        <f t="shared" si="70"/>
        <v>1258</v>
      </c>
      <c r="B1264" s="134" t="s">
        <v>769</v>
      </c>
      <c r="D1264" s="134" t="s">
        <v>2697</v>
      </c>
      <c r="E1264" s="134" t="s">
        <v>2726</v>
      </c>
      <c r="F1264" s="1">
        <f t="shared" si="71"/>
        <v>830</v>
      </c>
      <c r="G1264" s="86">
        <v>42991</v>
      </c>
      <c r="H1264" s="87" t="s">
        <v>2698</v>
      </c>
      <c r="I1264" s="134"/>
      <c r="J1264" s="134" t="s">
        <v>271</v>
      </c>
      <c r="K1264" s="134" t="s">
        <v>57</v>
      </c>
      <c r="L1264" s="87"/>
      <c r="M1264" s="131" t="s">
        <v>2570</v>
      </c>
      <c r="N1264" s="107"/>
      <c r="P1264" s="87" t="str">
        <f>IF(COUNTIF(L1264:O1264,"=*")&gt;1,"Multiple", IF(L1264="P","Surface",IF(M1264="P", "Underground",IF(N1264="P", "Placer", IF(O1264="P", "Solution","")))))</f>
        <v>Underground</v>
      </c>
      <c r="Q1264" s="95" t="s">
        <v>11</v>
      </c>
      <c r="R1264" s="93" t="s">
        <v>2570</v>
      </c>
      <c r="S1264" s="33"/>
      <c r="T1264" s="12">
        <v>42.972519497999997</v>
      </c>
      <c r="U1264" s="13">
        <v>-110.652620877</v>
      </c>
      <c r="V1264" s="144">
        <v>35</v>
      </c>
      <c r="W1264" s="144">
        <v>116</v>
      </c>
      <c r="X1264" s="137">
        <v>35</v>
      </c>
      <c r="Y1264" s="138"/>
      <c r="Z1264" s="134" t="s">
        <v>84</v>
      </c>
      <c r="AA1264" s="87" t="s">
        <v>3206</v>
      </c>
      <c r="AB1264" s="134" t="s">
        <v>22</v>
      </c>
      <c r="AC1264" s="134" t="s">
        <v>7</v>
      </c>
      <c r="AD1264" s="124" t="s">
        <v>2701</v>
      </c>
      <c r="AE1264" s="125" t="s">
        <v>2702</v>
      </c>
      <c r="AH1264" s="6" t="s">
        <v>2297</v>
      </c>
      <c r="AI1264" s="6" t="s">
        <v>833</v>
      </c>
      <c r="AJ1264" s="107"/>
      <c r="AO1264" s="88" t="s">
        <v>2528</v>
      </c>
      <c r="AQ1264" s="136"/>
      <c r="AR1264" s="107" t="s">
        <v>2570</v>
      </c>
      <c r="BE1264" s="184"/>
      <c r="BG1264" s="107"/>
      <c r="BJ1264" s="107"/>
      <c r="BN1264" s="6" t="s">
        <v>2287</v>
      </c>
      <c r="BO1264" s="131" t="s">
        <v>7</v>
      </c>
      <c r="BU1264" s="76"/>
      <c r="BV1264" s="76"/>
      <c r="BW1264" s="76"/>
      <c r="BX1264" s="76"/>
      <c r="BY1264" s="76"/>
      <c r="BZ1264" s="76"/>
      <c r="CA1264" s="76"/>
      <c r="CB1264" s="107"/>
    </row>
    <row r="1265" spans="1:80" x14ac:dyDescent="0.25">
      <c r="A1265" s="96">
        <f t="shared" si="70"/>
        <v>1259</v>
      </c>
      <c r="B1265" s="134" t="s">
        <v>771</v>
      </c>
      <c r="D1265" s="134" t="s">
        <v>2697</v>
      </c>
      <c r="E1265" s="134" t="s">
        <v>2726</v>
      </c>
      <c r="F1265" s="1">
        <f t="shared" si="71"/>
        <v>831</v>
      </c>
      <c r="G1265" s="86">
        <v>42991</v>
      </c>
      <c r="H1265" s="87" t="s">
        <v>2698</v>
      </c>
      <c r="I1265" s="134"/>
      <c r="J1265" s="134" t="s">
        <v>101</v>
      </c>
      <c r="K1265" s="134" t="s">
        <v>65</v>
      </c>
      <c r="L1265" s="87"/>
      <c r="M1265" s="131" t="s">
        <v>2570</v>
      </c>
      <c r="N1265" s="107"/>
      <c r="P1265" s="87" t="str">
        <f>IF(COUNTIF(L1265:O1265,"=*")&gt;1,"Multiple", IF(L1265="P","Surface",IF(M1265="P", "Underground",IF(N1265="P", "Placer", IF(O1265="P", "Solution","")))))</f>
        <v>Underground</v>
      </c>
      <c r="Q1265" s="95" t="s">
        <v>11</v>
      </c>
      <c r="R1265" s="93" t="s">
        <v>2570</v>
      </c>
      <c r="S1265" s="33"/>
      <c r="T1265" s="12">
        <v>42.847307301500003</v>
      </c>
      <c r="U1265" s="13">
        <v>-108.53763220899999</v>
      </c>
      <c r="V1265" s="144">
        <v>34</v>
      </c>
      <c r="W1265" s="144">
        <v>98</v>
      </c>
      <c r="X1265" s="137">
        <v>11</v>
      </c>
      <c r="Y1265" s="138"/>
      <c r="Z1265" s="134" t="s">
        <v>63</v>
      </c>
      <c r="AA1265" s="87" t="s">
        <v>3206</v>
      </c>
      <c r="AB1265" s="134" t="s">
        <v>22</v>
      </c>
      <c r="AC1265" s="134" t="s">
        <v>7</v>
      </c>
      <c r="AD1265" s="124" t="s">
        <v>2701</v>
      </c>
      <c r="AE1265" s="125" t="s">
        <v>2702</v>
      </c>
      <c r="AF1265" s="6" t="s">
        <v>1005</v>
      </c>
      <c r="AH1265" s="6" t="s">
        <v>831</v>
      </c>
      <c r="AI1265" s="6" t="s">
        <v>846</v>
      </c>
      <c r="AJ1265" s="107"/>
      <c r="AO1265" s="88" t="s">
        <v>2528</v>
      </c>
      <c r="AQ1265" s="136"/>
      <c r="AR1265" s="107" t="s">
        <v>2570</v>
      </c>
      <c r="AU1265" s="76">
        <v>1940</v>
      </c>
      <c r="AV1265" s="76">
        <v>1940</v>
      </c>
      <c r="BA1265" s="76">
        <v>1940</v>
      </c>
      <c r="BE1265" s="184"/>
      <c r="BG1265" s="107"/>
      <c r="BJ1265" s="107"/>
      <c r="BO1265" s="131" t="s">
        <v>7</v>
      </c>
      <c r="BR1265" s="15" t="s">
        <v>2288</v>
      </c>
      <c r="BU1265" s="76"/>
      <c r="BV1265" s="76"/>
      <c r="BW1265" s="76"/>
      <c r="BX1265" s="76"/>
      <c r="BY1265" s="76"/>
      <c r="BZ1265" s="76"/>
      <c r="CA1265" s="76"/>
      <c r="CB1265" s="107"/>
    </row>
    <row r="1266" spans="1:80" x14ac:dyDescent="0.25">
      <c r="A1266" s="96">
        <f t="shared" si="70"/>
        <v>1260</v>
      </c>
      <c r="B1266" s="134" t="s">
        <v>772</v>
      </c>
      <c r="D1266" s="134" t="s">
        <v>2697</v>
      </c>
      <c r="E1266" s="134" t="s">
        <v>2726</v>
      </c>
      <c r="F1266" s="1">
        <v>832</v>
      </c>
      <c r="G1266" s="86">
        <v>42991</v>
      </c>
      <c r="H1266" s="87" t="s">
        <v>2698</v>
      </c>
      <c r="I1266" s="134" t="s">
        <v>773</v>
      </c>
      <c r="J1266" s="134" t="s">
        <v>26</v>
      </c>
      <c r="K1266" s="134" t="s">
        <v>9</v>
      </c>
      <c r="L1266" s="131" t="s">
        <v>2570</v>
      </c>
      <c r="N1266" s="107"/>
      <c r="P1266" s="87" t="str">
        <f>IF(COUNTIF(L1266:O1266,"=*")&gt;1,"Multiple", IF(L1266="P","Surface",IF(M1266="P", "Underground",IF(N1266="P", "Placer", IF(O1266="P", "Solution","")))))</f>
        <v>Surface</v>
      </c>
      <c r="Q1266" s="95" t="s">
        <v>3181</v>
      </c>
      <c r="R1266" s="93" t="s">
        <v>2570</v>
      </c>
      <c r="S1266" s="33"/>
      <c r="T1266" s="12">
        <v>41.7475593809</v>
      </c>
      <c r="U1266" s="13">
        <v>-106.431290295</v>
      </c>
      <c r="V1266" s="144">
        <v>21</v>
      </c>
      <c r="W1266" s="144">
        <v>80</v>
      </c>
      <c r="X1266" s="137">
        <v>32</v>
      </c>
      <c r="Y1266" s="138"/>
      <c r="Z1266" s="134" t="s">
        <v>8</v>
      </c>
      <c r="AA1266" s="87" t="s">
        <v>3206</v>
      </c>
      <c r="AB1266" s="134" t="s">
        <v>80</v>
      </c>
      <c r="AC1266" s="134" t="s">
        <v>7</v>
      </c>
      <c r="AD1266" s="124" t="s">
        <v>2701</v>
      </c>
      <c r="AE1266" s="125" t="s">
        <v>2702</v>
      </c>
      <c r="AF1266" s="6" t="s">
        <v>222</v>
      </c>
      <c r="AH1266" s="6" t="s">
        <v>26</v>
      </c>
      <c r="AI1266" s="6" t="s">
        <v>1515</v>
      </c>
      <c r="AJ1266" s="107"/>
      <c r="AO1266" s="88" t="s">
        <v>2528</v>
      </c>
      <c r="AQ1266" s="136"/>
      <c r="AR1266" s="107" t="s">
        <v>2570</v>
      </c>
      <c r="AS1266" s="6" t="s">
        <v>3102</v>
      </c>
      <c r="AT1266" s="6" t="s">
        <v>3103</v>
      </c>
      <c r="AU1266" s="76">
        <v>1970</v>
      </c>
      <c r="AV1266" s="76">
        <v>1971</v>
      </c>
      <c r="BA1266" s="76">
        <v>1971</v>
      </c>
      <c r="BG1266" s="107"/>
      <c r="BJ1266" s="107"/>
      <c r="BN1266" s="6" t="s">
        <v>2295</v>
      </c>
      <c r="BO1266" s="131" t="s">
        <v>7</v>
      </c>
      <c r="BR1266" s="15" t="s">
        <v>2289</v>
      </c>
      <c r="BU1266" s="76"/>
      <c r="BV1266" s="76"/>
      <c r="BW1266" s="76"/>
      <c r="BX1266" s="76"/>
      <c r="BY1266" s="76"/>
      <c r="BZ1266" s="76"/>
      <c r="CA1266" s="76"/>
      <c r="CB1266" s="107"/>
    </row>
    <row r="1267" spans="1:80" x14ac:dyDescent="0.25">
      <c r="A1267" s="96">
        <f t="shared" si="70"/>
        <v>1261</v>
      </c>
      <c r="B1267" s="153" t="s">
        <v>774</v>
      </c>
      <c r="D1267" s="153" t="s">
        <v>2697</v>
      </c>
      <c r="E1267" s="153" t="s">
        <v>2726</v>
      </c>
      <c r="F1267" s="1">
        <f t="shared" si="71"/>
        <v>833</v>
      </c>
      <c r="G1267" s="86">
        <v>42991</v>
      </c>
      <c r="H1267" s="87" t="s">
        <v>2698</v>
      </c>
      <c r="I1267" s="153"/>
      <c r="J1267" s="153" t="s">
        <v>48</v>
      </c>
      <c r="K1267" s="153" t="s">
        <v>24</v>
      </c>
      <c r="L1267" s="87"/>
      <c r="M1267" s="156" t="s">
        <v>2570</v>
      </c>
      <c r="N1267" s="107"/>
      <c r="P1267" s="87" t="str">
        <f>IF(COUNTIF(L1267:O1267,"=*")&gt;1,"Multiple", IF(L1267="P","Surface",IF(M1267="P", "Underground",IF(N1267="P", "Placer", IF(O1267="P", "Solution","")))))</f>
        <v>Underground</v>
      </c>
      <c r="Q1267" s="95" t="s">
        <v>11</v>
      </c>
      <c r="R1267" s="93" t="s">
        <v>2570</v>
      </c>
      <c r="S1267" s="33"/>
      <c r="T1267" s="12">
        <v>41.524036492900002</v>
      </c>
      <c r="U1267" s="13">
        <v>-109.24129451100001</v>
      </c>
      <c r="V1267" s="154">
        <v>18</v>
      </c>
      <c r="W1267" s="154">
        <v>105</v>
      </c>
      <c r="X1267" s="155">
        <v>22</v>
      </c>
      <c r="Y1267" s="138"/>
      <c r="Z1267" s="153" t="s">
        <v>23</v>
      </c>
      <c r="AA1267" s="87" t="s">
        <v>3206</v>
      </c>
      <c r="AB1267" s="153" t="s">
        <v>22</v>
      </c>
      <c r="AC1267" s="153" t="s">
        <v>6</v>
      </c>
      <c r="AD1267" s="124" t="s">
        <v>2701</v>
      </c>
      <c r="AE1267" s="125" t="s">
        <v>2702</v>
      </c>
      <c r="AH1267" s="6" t="s">
        <v>48</v>
      </c>
      <c r="AI1267" s="6" t="s">
        <v>846</v>
      </c>
      <c r="AJ1267" s="107"/>
      <c r="AO1267" s="88" t="s">
        <v>2528</v>
      </c>
      <c r="AQ1267" s="154"/>
      <c r="AR1267" s="107" t="s">
        <v>2570</v>
      </c>
      <c r="AS1267" s="6" t="s">
        <v>2291</v>
      </c>
      <c r="AT1267" s="6" t="s">
        <v>2291</v>
      </c>
      <c r="BE1267" s="252"/>
      <c r="BG1267" s="107"/>
      <c r="BJ1267" s="107"/>
      <c r="BO1267" s="156" t="s">
        <v>7</v>
      </c>
      <c r="BR1267" s="15" t="s">
        <v>2290</v>
      </c>
      <c r="BU1267" s="76"/>
      <c r="BV1267" s="76"/>
      <c r="BW1267" s="76"/>
      <c r="BX1267" s="76"/>
      <c r="BY1267" s="76"/>
      <c r="BZ1267" s="76"/>
      <c r="CA1267" s="76"/>
      <c r="CB1267" s="107"/>
    </row>
    <row r="1268" spans="1:80" s="4" customFormat="1" x14ac:dyDescent="0.25">
      <c r="A1268" s="264">
        <f t="shared" si="70"/>
        <v>1262</v>
      </c>
      <c r="B1268" s="148" t="s">
        <v>2292</v>
      </c>
      <c r="C1268" s="94"/>
      <c r="D1268" s="148" t="s">
        <v>2697</v>
      </c>
      <c r="E1268" s="148" t="s">
        <v>796</v>
      </c>
      <c r="F1268" s="4">
        <f t="shared" si="71"/>
        <v>834</v>
      </c>
      <c r="G1268" s="265">
        <v>42991</v>
      </c>
      <c r="H1268" s="93" t="s">
        <v>2698</v>
      </c>
      <c r="I1268" s="148"/>
      <c r="J1268" s="148" t="s">
        <v>56</v>
      </c>
      <c r="K1268" s="148" t="s">
        <v>57</v>
      </c>
      <c r="L1268" s="146" t="s">
        <v>2570</v>
      </c>
      <c r="P1268" s="93" t="str">
        <f>IF(COUNTIF(L1268:O1268,"=*")&gt;1,"Multiple", IF(L1268="P","Surface",IF(M1268="P", "Underground",IF(N1268="P", "Placer", IF(O1268="P", "Solution","")))))</f>
        <v>Surface</v>
      </c>
      <c r="Q1268" s="90" t="s">
        <v>3181</v>
      </c>
      <c r="R1268" s="93" t="s">
        <v>2570</v>
      </c>
      <c r="S1268" s="148"/>
      <c r="T1268" s="4">
        <v>41.41</v>
      </c>
      <c r="U1268" s="266">
        <v>-110.68</v>
      </c>
      <c r="V1268" s="138">
        <v>17</v>
      </c>
      <c r="W1268" s="138">
        <v>117</v>
      </c>
      <c r="X1268" s="138">
        <v>31</v>
      </c>
      <c r="Y1268" s="138"/>
      <c r="Z1268" s="148" t="s">
        <v>55</v>
      </c>
      <c r="AA1268" s="87" t="s">
        <v>3207</v>
      </c>
      <c r="AB1268" s="148" t="s">
        <v>80</v>
      </c>
      <c r="AC1268" s="148"/>
      <c r="AD1268" s="125" t="s">
        <v>2701</v>
      </c>
      <c r="AE1268" s="125" t="s">
        <v>2702</v>
      </c>
      <c r="AF1268" s="18"/>
      <c r="AG1268" s="4">
        <v>25</v>
      </c>
      <c r="AH1268" s="18" t="s">
        <v>115</v>
      </c>
      <c r="AI1268" s="18" t="s">
        <v>846</v>
      </c>
      <c r="AO1268" s="267" t="s">
        <v>2528</v>
      </c>
      <c r="AQ1268" s="138"/>
      <c r="AR1268" s="130" t="s">
        <v>2570</v>
      </c>
      <c r="AS1268" s="18" t="s">
        <v>2293</v>
      </c>
      <c r="AT1268" s="18" t="s">
        <v>2293</v>
      </c>
      <c r="AU1268" s="94">
        <v>2014</v>
      </c>
      <c r="AV1268" s="94">
        <v>2014</v>
      </c>
      <c r="AW1268" s="94"/>
      <c r="AX1268" s="94"/>
      <c r="AY1268" s="94"/>
      <c r="AZ1268" s="94"/>
      <c r="BA1268" s="94">
        <v>2014</v>
      </c>
      <c r="BE1268" s="192">
        <v>45100</v>
      </c>
      <c r="BF1268" s="125"/>
      <c r="BM1268" s="4" t="s">
        <v>2705</v>
      </c>
      <c r="BN1268" s="18" t="s">
        <v>2739</v>
      </c>
      <c r="BO1268" s="146"/>
      <c r="BU1268" s="94"/>
      <c r="BV1268" s="94"/>
      <c r="BW1268" s="94"/>
      <c r="BX1268" s="94"/>
      <c r="BY1268" s="94"/>
      <c r="BZ1268" s="94"/>
      <c r="CA1268" s="94"/>
    </row>
    <row r="1269" spans="1:80" x14ac:dyDescent="0.25">
      <c r="A1269" s="96">
        <f t="shared" si="70"/>
        <v>1263</v>
      </c>
      <c r="B1269" s="148" t="s">
        <v>3104</v>
      </c>
      <c r="D1269" s="1" t="s">
        <v>2697</v>
      </c>
      <c r="E1269" s="148" t="s">
        <v>2726</v>
      </c>
      <c r="F1269" s="107">
        <v>835</v>
      </c>
      <c r="G1269" s="179">
        <v>43011</v>
      </c>
      <c r="H1269" s="146" t="s">
        <v>2698</v>
      </c>
      <c r="J1269" s="148" t="s">
        <v>3105</v>
      </c>
      <c r="K1269" s="148" t="s">
        <v>20</v>
      </c>
      <c r="L1269" s="87"/>
      <c r="M1269" s="76" t="s">
        <v>2570</v>
      </c>
      <c r="N1269" s="107"/>
      <c r="P1269" s="1" t="s">
        <v>2580</v>
      </c>
      <c r="Q1269" s="95" t="s">
        <v>2765</v>
      </c>
      <c r="R1269" s="180" t="s">
        <v>2570</v>
      </c>
      <c r="S1269" s="148"/>
      <c r="T1269" s="4">
        <v>44.198635000000003</v>
      </c>
      <c r="U1269" s="9">
        <v>-104.439342</v>
      </c>
      <c r="V1269" s="138">
        <v>49</v>
      </c>
      <c r="W1269" s="138">
        <v>63</v>
      </c>
      <c r="X1269" s="138">
        <v>29</v>
      </c>
      <c r="Y1269" s="107"/>
      <c r="Z1269" s="148" t="s">
        <v>18</v>
      </c>
      <c r="AA1269" s="87" t="s">
        <v>3205</v>
      </c>
      <c r="AB1269" s="148" t="s">
        <v>5</v>
      </c>
      <c r="AD1269" s="124" t="s">
        <v>2701</v>
      </c>
      <c r="AE1269" s="1" t="s">
        <v>2702</v>
      </c>
      <c r="AG1269" s="1">
        <v>4</v>
      </c>
      <c r="AH1269" s="18" t="s">
        <v>832</v>
      </c>
      <c r="AI1269" s="18" t="s">
        <v>833</v>
      </c>
      <c r="AJ1269" s="18"/>
      <c r="AO1269" s="1" t="s">
        <v>2528</v>
      </c>
      <c r="AR1269" s="1" t="s">
        <v>2761</v>
      </c>
      <c r="AS1269" s="6" t="s">
        <v>3106</v>
      </c>
      <c r="AT1269" s="6" t="s">
        <v>3106</v>
      </c>
      <c r="AU1269" s="76">
        <v>1905</v>
      </c>
      <c r="AV1269" s="76">
        <v>1906</v>
      </c>
      <c r="BA1269" s="76">
        <v>1906</v>
      </c>
      <c r="BG1269" s="107"/>
      <c r="BJ1269" s="107"/>
      <c r="BN1269" s="6" t="s">
        <v>3108</v>
      </c>
      <c r="BO1269" s="263" t="s">
        <v>3107</v>
      </c>
      <c r="BU1269" s="76"/>
      <c r="BV1269" s="76"/>
      <c r="BW1269" s="76"/>
      <c r="BX1269" s="76"/>
      <c r="BY1269" s="76"/>
      <c r="BZ1269" s="76"/>
      <c r="CA1269" s="76"/>
      <c r="CB1269" s="107"/>
    </row>
    <row r="1270" spans="1:80" x14ac:dyDescent="0.25">
      <c r="A1270" s="96">
        <f t="shared" si="70"/>
        <v>1264</v>
      </c>
      <c r="B1270" s="170" t="s">
        <v>3198</v>
      </c>
      <c r="D1270" s="1" t="s">
        <v>2697</v>
      </c>
      <c r="E1270" s="170" t="s">
        <v>796</v>
      </c>
      <c r="F1270" s="181">
        <v>836</v>
      </c>
      <c r="G1270" s="179">
        <v>43011</v>
      </c>
      <c r="H1270" s="131" t="s">
        <v>2698</v>
      </c>
      <c r="I1270" s="1" t="s">
        <v>1059</v>
      </c>
      <c r="J1270" s="134" t="s">
        <v>31</v>
      </c>
      <c r="K1270" s="134" t="s">
        <v>16</v>
      </c>
      <c r="L1270" s="75" t="s">
        <v>2570</v>
      </c>
      <c r="M1270" s="146"/>
      <c r="P1270" s="1" t="s">
        <v>80</v>
      </c>
      <c r="Q1270" s="253" t="s">
        <v>3181</v>
      </c>
      <c r="R1270" s="268" t="s">
        <v>2260</v>
      </c>
      <c r="S1270" s="33">
        <v>59295.83</v>
      </c>
      <c r="T1270" s="12">
        <v>43.66</v>
      </c>
      <c r="U1270" s="13">
        <v>-105.3</v>
      </c>
      <c r="V1270" s="175">
        <v>43</v>
      </c>
      <c r="W1270" s="138">
        <v>70</v>
      </c>
      <c r="X1270" s="138" t="s">
        <v>807</v>
      </c>
      <c r="Z1270" s="134" t="s">
        <v>30</v>
      </c>
      <c r="AA1270" s="87" t="s">
        <v>3207</v>
      </c>
      <c r="AB1270" s="254" t="s">
        <v>80</v>
      </c>
      <c r="AC1270" s="134" t="s">
        <v>118</v>
      </c>
      <c r="AD1270" s="255" t="s">
        <v>2701</v>
      </c>
      <c r="AE1270" s="1" t="s">
        <v>2702</v>
      </c>
      <c r="AF1270" s="6" t="s">
        <v>3199</v>
      </c>
      <c r="AG1270" s="1">
        <v>70</v>
      </c>
      <c r="AH1270" s="6" t="s">
        <v>2186</v>
      </c>
      <c r="AI1270" s="6" t="s">
        <v>836</v>
      </c>
      <c r="AO1270" s="1" t="s">
        <v>2528</v>
      </c>
      <c r="AQ1270" s="148"/>
      <c r="AR1270" s="32" t="s">
        <v>2761</v>
      </c>
      <c r="AS1270" s="6" t="s">
        <v>3200</v>
      </c>
      <c r="AT1270" s="6" t="s">
        <v>3201</v>
      </c>
      <c r="AU1270" s="76">
        <v>1973</v>
      </c>
      <c r="AV1270" s="76">
        <v>1974</v>
      </c>
      <c r="AW1270" s="76">
        <v>1975</v>
      </c>
      <c r="AX1270" s="76">
        <v>1998</v>
      </c>
      <c r="AY1270" s="76">
        <v>1999</v>
      </c>
      <c r="AZ1270" s="76">
        <v>2017</v>
      </c>
      <c r="BA1270" s="76">
        <v>2017</v>
      </c>
      <c r="BE1270" s="11">
        <v>2012359663</v>
      </c>
      <c r="BN1270" s="6" t="s">
        <v>3204</v>
      </c>
      <c r="BO1270" s="131" t="s">
        <v>3136</v>
      </c>
      <c r="BR1270" s="15"/>
      <c r="BU1270" s="76"/>
      <c r="BV1270" s="76"/>
      <c r="BW1270" s="76"/>
      <c r="BX1270" s="76"/>
      <c r="BY1270" s="76"/>
      <c r="BZ1270" s="76"/>
      <c r="CA1270" s="76"/>
    </row>
    <row r="1271" spans="1:80" s="2" customFormat="1" x14ac:dyDescent="0.25">
      <c r="A1271" s="96">
        <f t="shared" si="70"/>
        <v>1265</v>
      </c>
      <c r="B1271" s="171" t="s">
        <v>3198</v>
      </c>
      <c r="C1271" s="77" t="s">
        <v>2460</v>
      </c>
      <c r="D1271" s="2" t="s">
        <v>2575</v>
      </c>
      <c r="E1271" s="171"/>
      <c r="F1271" s="257">
        <v>836</v>
      </c>
      <c r="G1271" s="258">
        <v>43011</v>
      </c>
      <c r="H1271" s="139" t="s">
        <v>2698</v>
      </c>
      <c r="I1271" s="2" t="s">
        <v>1059</v>
      </c>
      <c r="J1271" s="135" t="s">
        <v>31</v>
      </c>
      <c r="K1271" s="135" t="s">
        <v>16</v>
      </c>
      <c r="L1271" s="259"/>
      <c r="M1271" s="140"/>
      <c r="N1271" s="257"/>
      <c r="P1271" s="2" t="s">
        <v>80</v>
      </c>
      <c r="Q1271" s="253" t="s">
        <v>2486</v>
      </c>
      <c r="R1271" s="269" t="s">
        <v>2570</v>
      </c>
      <c r="S1271" s="34"/>
      <c r="T1271" s="26">
        <v>43.66</v>
      </c>
      <c r="U1271" s="27">
        <v>-105.3</v>
      </c>
      <c r="V1271" s="177">
        <v>43</v>
      </c>
      <c r="W1271" s="143">
        <v>70</v>
      </c>
      <c r="X1271" s="143"/>
      <c r="Y1271" s="257"/>
      <c r="Z1271" s="135" t="s">
        <v>30</v>
      </c>
      <c r="AA1271" s="87" t="s">
        <v>3207</v>
      </c>
      <c r="AB1271" s="260" t="s">
        <v>80</v>
      </c>
      <c r="AD1271" s="261" t="s">
        <v>2701</v>
      </c>
      <c r="AE1271" s="2" t="s">
        <v>2702</v>
      </c>
      <c r="AF1271" s="7" t="s">
        <v>3199</v>
      </c>
      <c r="AG1271" s="2">
        <v>70</v>
      </c>
      <c r="AH1271" s="7" t="s">
        <v>2186</v>
      </c>
      <c r="AI1271" s="7" t="s">
        <v>836</v>
      </c>
      <c r="AJ1271" s="7"/>
      <c r="AO1271" s="2" t="s">
        <v>2528</v>
      </c>
      <c r="AQ1271" s="147"/>
      <c r="AR1271" s="262" t="s">
        <v>2761</v>
      </c>
      <c r="AS1271" s="7" t="s">
        <v>3200</v>
      </c>
      <c r="AT1271" s="7" t="s">
        <v>3201</v>
      </c>
      <c r="AU1271" s="77">
        <v>1973</v>
      </c>
      <c r="AV1271" s="77">
        <v>1974</v>
      </c>
      <c r="AW1271" s="77">
        <v>1975</v>
      </c>
      <c r="AX1271" s="77">
        <v>1998</v>
      </c>
      <c r="AY1271" s="77">
        <v>1999</v>
      </c>
      <c r="AZ1271" s="77">
        <v>2017</v>
      </c>
      <c r="BA1271" s="77">
        <v>2017</v>
      </c>
      <c r="BE1271" s="16"/>
      <c r="BG1271" s="257"/>
      <c r="BJ1271" s="257"/>
      <c r="BN1271" s="7"/>
      <c r="BO1271" s="77"/>
      <c r="BR1271" s="17"/>
      <c r="BU1271" s="77">
        <v>8605</v>
      </c>
      <c r="BV1271" s="77">
        <v>4.76</v>
      </c>
      <c r="BW1271" s="77">
        <v>28.36</v>
      </c>
      <c r="BX1271" s="77">
        <v>0.33</v>
      </c>
      <c r="BY1271" s="77">
        <v>31.88</v>
      </c>
      <c r="BZ1271" s="77">
        <v>35</v>
      </c>
      <c r="CA1271" s="77" t="s">
        <v>886</v>
      </c>
      <c r="CB1271" s="257" t="s">
        <v>807</v>
      </c>
    </row>
    <row r="1272" spans="1:80" s="2" customFormat="1" x14ac:dyDescent="0.25">
      <c r="A1272" s="96">
        <f t="shared" si="70"/>
        <v>1266</v>
      </c>
      <c r="B1272" s="171" t="s">
        <v>3198</v>
      </c>
      <c r="C1272" s="77" t="s">
        <v>2462</v>
      </c>
      <c r="D1272" s="2" t="s">
        <v>2575</v>
      </c>
      <c r="E1272" s="171"/>
      <c r="F1272" s="257">
        <v>836</v>
      </c>
      <c r="G1272" s="258">
        <v>43011</v>
      </c>
      <c r="H1272" s="139" t="s">
        <v>2698</v>
      </c>
      <c r="I1272" s="2" t="s">
        <v>1059</v>
      </c>
      <c r="J1272" s="135" t="s">
        <v>31</v>
      </c>
      <c r="K1272" s="135" t="s">
        <v>16</v>
      </c>
      <c r="L1272" s="259"/>
      <c r="M1272" s="140"/>
      <c r="N1272" s="257"/>
      <c r="P1272" s="2" t="s">
        <v>80</v>
      </c>
      <c r="Q1272" s="253" t="s">
        <v>2486</v>
      </c>
      <c r="R1272" s="269" t="s">
        <v>2570</v>
      </c>
      <c r="S1272" s="34"/>
      <c r="T1272" s="26">
        <v>43.66</v>
      </c>
      <c r="U1272" s="27">
        <v>-105.3</v>
      </c>
      <c r="V1272" s="177">
        <v>43</v>
      </c>
      <c r="W1272" s="143">
        <v>70</v>
      </c>
      <c r="X1272" s="143"/>
      <c r="Y1272" s="257"/>
      <c r="Z1272" s="135" t="s">
        <v>30</v>
      </c>
      <c r="AA1272" s="87" t="s">
        <v>3207</v>
      </c>
      <c r="AB1272" s="260" t="s">
        <v>80</v>
      </c>
      <c r="AD1272" s="261" t="s">
        <v>2701</v>
      </c>
      <c r="AE1272" s="2" t="s">
        <v>2702</v>
      </c>
      <c r="AF1272" s="7" t="s">
        <v>3199</v>
      </c>
      <c r="AG1272" s="2">
        <v>70</v>
      </c>
      <c r="AH1272" s="7" t="s">
        <v>2186</v>
      </c>
      <c r="AI1272" s="7" t="s">
        <v>836</v>
      </c>
      <c r="AJ1272" s="7"/>
      <c r="AO1272" s="2" t="s">
        <v>2528</v>
      </c>
      <c r="AQ1272" s="147"/>
      <c r="AR1272" s="262" t="s">
        <v>2761</v>
      </c>
      <c r="AS1272" s="7" t="s">
        <v>3200</v>
      </c>
      <c r="AT1272" s="7" t="s">
        <v>3201</v>
      </c>
      <c r="AU1272" s="77">
        <v>1973</v>
      </c>
      <c r="AV1272" s="77">
        <v>1974</v>
      </c>
      <c r="AW1272" s="77">
        <v>1975</v>
      </c>
      <c r="AX1272" s="77">
        <v>1998</v>
      </c>
      <c r="AY1272" s="77">
        <v>1999</v>
      </c>
      <c r="AZ1272" s="77">
        <v>2017</v>
      </c>
      <c r="BA1272" s="77">
        <v>2017</v>
      </c>
      <c r="BE1272" s="16"/>
      <c r="BG1272" s="257"/>
      <c r="BJ1272" s="257"/>
      <c r="BN1272" s="7"/>
      <c r="BO1272" s="77"/>
      <c r="BR1272" s="17"/>
      <c r="BU1272" s="77">
        <v>8818</v>
      </c>
      <c r="BV1272" s="77">
        <v>5.31</v>
      </c>
      <c r="BW1272" s="77"/>
      <c r="BX1272" s="77">
        <v>0.28000000000000003</v>
      </c>
      <c r="BY1272" s="77"/>
      <c r="BZ1272" s="77"/>
      <c r="CA1272" s="77" t="s">
        <v>886</v>
      </c>
      <c r="CB1272" s="257"/>
    </row>
    <row r="1273" spans="1:80" x14ac:dyDescent="0.25">
      <c r="A1273" s="76">
        <v>1267</v>
      </c>
      <c r="B1273" s="170" t="s">
        <v>3216</v>
      </c>
      <c r="D1273" s="1" t="s">
        <v>2697</v>
      </c>
      <c r="E1273" s="170" t="s">
        <v>796</v>
      </c>
      <c r="F1273" s="107">
        <v>837</v>
      </c>
      <c r="G1273" s="179">
        <v>43011</v>
      </c>
      <c r="H1273" s="131" t="s">
        <v>2698</v>
      </c>
      <c r="J1273" s="134" t="s">
        <v>26</v>
      </c>
      <c r="K1273" s="134" t="s">
        <v>9</v>
      </c>
      <c r="L1273" s="87" t="s">
        <v>2761</v>
      </c>
      <c r="M1273" s="146"/>
      <c r="N1273" s="107"/>
      <c r="P1273" s="1" t="s">
        <v>80</v>
      </c>
      <c r="Q1273" s="104" t="s">
        <v>3181</v>
      </c>
      <c r="R1273" s="93" t="s">
        <v>2260</v>
      </c>
      <c r="S1273" s="33">
        <v>5264.95</v>
      </c>
      <c r="T1273" s="12">
        <v>41.937600000000003</v>
      </c>
      <c r="U1273" s="13">
        <v>-106.5133</v>
      </c>
      <c r="V1273" s="175">
        <v>23</v>
      </c>
      <c r="W1273" s="138">
        <v>81</v>
      </c>
      <c r="X1273" s="138"/>
      <c r="Y1273" s="107"/>
      <c r="Z1273" s="134" t="s">
        <v>8</v>
      </c>
      <c r="AA1273" s="87" t="s">
        <v>3207</v>
      </c>
      <c r="AB1273" s="260" t="s">
        <v>80</v>
      </c>
      <c r="AD1273" s="124" t="s">
        <v>2701</v>
      </c>
      <c r="AE1273" s="1" t="s">
        <v>2702</v>
      </c>
      <c r="AO1273" s="1" t="s">
        <v>2528</v>
      </c>
      <c r="AQ1273" s="148"/>
      <c r="AR1273" s="1" t="s">
        <v>2761</v>
      </c>
      <c r="AS1273" s="6" t="s">
        <v>3217</v>
      </c>
      <c r="AT1273" s="6" t="s">
        <v>3217</v>
      </c>
      <c r="AU1273" s="76">
        <v>1978</v>
      </c>
      <c r="AV1273" s="76">
        <v>1978</v>
      </c>
      <c r="BA1273" s="76">
        <v>1978</v>
      </c>
      <c r="BG1273" s="107"/>
      <c r="BJ1273" s="107"/>
      <c r="BN1273" s="6" t="s">
        <v>3218</v>
      </c>
      <c r="BR1273" s="15"/>
      <c r="BU1273" s="76"/>
      <c r="BV1273" s="76"/>
      <c r="BW1273" s="76"/>
      <c r="BX1273" s="76"/>
      <c r="BY1273" s="76"/>
      <c r="BZ1273" s="76"/>
      <c r="CA1273" s="76"/>
      <c r="CB1273" s="107"/>
    </row>
    <row r="1274" spans="1:80" s="2" customFormat="1" x14ac:dyDescent="0.25">
      <c r="A1274" s="77" t="s">
        <v>807</v>
      </c>
      <c r="B1274" s="171"/>
      <c r="C1274" s="77"/>
      <c r="E1274" s="171"/>
      <c r="F1274" s="257"/>
      <c r="G1274" s="258"/>
      <c r="H1274" s="139"/>
      <c r="J1274" s="135"/>
      <c r="K1274" s="135"/>
      <c r="L1274" s="259"/>
      <c r="M1274" s="140"/>
      <c r="N1274" s="257"/>
      <c r="Q1274" s="253"/>
      <c r="R1274" s="28"/>
      <c r="S1274" s="34"/>
      <c r="T1274" s="26"/>
      <c r="U1274" s="27"/>
      <c r="V1274" s="177"/>
      <c r="W1274" s="143"/>
      <c r="X1274" s="143"/>
      <c r="Y1274" s="257"/>
      <c r="Z1274" s="135"/>
      <c r="AA1274" s="257"/>
      <c r="AB1274" s="260"/>
      <c r="AD1274" s="261"/>
      <c r="AF1274" s="7"/>
      <c r="AH1274" s="7"/>
      <c r="AI1274" s="7"/>
      <c r="AJ1274" s="7"/>
      <c r="AQ1274" s="147"/>
      <c r="AR1274" s="262"/>
      <c r="AS1274" s="7"/>
      <c r="AT1274" s="7"/>
      <c r="AU1274" s="77"/>
      <c r="AV1274" s="77"/>
      <c r="AW1274" s="77"/>
      <c r="AX1274" s="77"/>
      <c r="AY1274" s="77"/>
      <c r="AZ1274" s="77"/>
      <c r="BA1274" s="77"/>
      <c r="BE1274" s="16"/>
      <c r="BG1274" s="257"/>
      <c r="BJ1274" s="257"/>
      <c r="BN1274" s="7"/>
      <c r="BO1274" s="77"/>
      <c r="BR1274" s="17"/>
      <c r="BU1274" s="77"/>
      <c r="BV1274" s="77"/>
      <c r="BW1274" s="77"/>
      <c r="BX1274" s="77"/>
      <c r="BY1274" s="77"/>
      <c r="BZ1274" s="77"/>
      <c r="CA1274" s="77"/>
      <c r="CB1274" s="257"/>
    </row>
    <row r="1275" spans="1:80" x14ac:dyDescent="0.25">
      <c r="H1275" s="76"/>
      <c r="AA1275" s="270" t="s">
        <v>807</v>
      </c>
      <c r="AR1275" s="32"/>
      <c r="BC1275" s="256"/>
      <c r="BU1275" s="76"/>
      <c r="BV1275" s="76"/>
      <c r="BW1275" s="76"/>
      <c r="BX1275" s="76"/>
      <c r="BY1275" s="76"/>
      <c r="BZ1275" s="76"/>
      <c r="CA1275" s="76"/>
    </row>
    <row r="1276" spans="1:80" x14ac:dyDescent="0.25">
      <c r="H1276" s="76"/>
      <c r="AR1276" s="32"/>
      <c r="BC1276" s="256"/>
      <c r="BE1276" s="197"/>
      <c r="BU1276" s="76"/>
      <c r="BV1276" s="76"/>
      <c r="BW1276" s="76"/>
      <c r="BX1276" s="76"/>
      <c r="BY1276" s="76"/>
      <c r="BZ1276" s="76"/>
      <c r="CA1276" s="76"/>
    </row>
    <row r="1277" spans="1:80" x14ac:dyDescent="0.25">
      <c r="AR1277" s="32"/>
      <c r="BC1277" s="256"/>
      <c r="BE1277" s="184"/>
      <c r="BU1277" s="76"/>
      <c r="BV1277" s="76"/>
      <c r="BW1277" s="76"/>
      <c r="BX1277" s="76"/>
      <c r="BY1277" s="76"/>
      <c r="BZ1277" s="76"/>
      <c r="CA1277" s="76"/>
    </row>
    <row r="1278" spans="1:80" x14ac:dyDescent="0.25">
      <c r="AR1278" s="32"/>
      <c r="BC1278" s="256"/>
      <c r="BE1278" s="197"/>
      <c r="BU1278" s="76"/>
      <c r="BV1278" s="76"/>
      <c r="BW1278" s="76"/>
      <c r="BX1278" s="76"/>
      <c r="BY1278" s="76"/>
      <c r="BZ1278" s="76"/>
      <c r="CA1278" s="76"/>
    </row>
    <row r="1279" spans="1:80" x14ac:dyDescent="0.25">
      <c r="AR1279" s="32"/>
      <c r="BC1279" s="256"/>
      <c r="BE1279" s="184"/>
      <c r="BU1279" s="76"/>
      <c r="BV1279" s="76"/>
      <c r="BW1279" s="76"/>
      <c r="BX1279" s="76"/>
      <c r="BY1279" s="76"/>
      <c r="BZ1279" s="76"/>
      <c r="CA1279" s="76"/>
    </row>
    <row r="1280" spans="1:80" x14ac:dyDescent="0.25">
      <c r="AR1280" s="32"/>
      <c r="BC1280" s="256"/>
      <c r="BE1280" s="184"/>
      <c r="BU1280" s="76"/>
      <c r="BV1280" s="76"/>
      <c r="BW1280" s="76"/>
      <c r="BX1280" s="76"/>
      <c r="BY1280" s="76"/>
      <c r="BZ1280" s="76"/>
      <c r="CA1280" s="76"/>
    </row>
    <row r="1281" spans="44:79" x14ac:dyDescent="0.25">
      <c r="AR1281" s="32"/>
      <c r="BC1281" s="256"/>
      <c r="BE1281" s="184"/>
      <c r="BU1281" s="76"/>
      <c r="BV1281" s="76"/>
      <c r="BW1281" s="76"/>
      <c r="BX1281" s="76"/>
      <c r="BY1281" s="76"/>
      <c r="BZ1281" s="76"/>
      <c r="CA1281" s="76"/>
    </row>
    <row r="1282" spans="44:79" x14ac:dyDescent="0.25">
      <c r="AR1282" s="32"/>
      <c r="BC1282" s="256"/>
      <c r="BE1282" s="184"/>
      <c r="BU1282" s="76"/>
      <c r="BV1282" s="76"/>
      <c r="BW1282" s="76"/>
      <c r="BX1282" s="76"/>
      <c r="BY1282" s="76"/>
      <c r="BZ1282" s="76"/>
      <c r="CA1282" s="76"/>
    </row>
    <row r="1283" spans="44:79" x14ac:dyDescent="0.25">
      <c r="AR1283" s="32"/>
      <c r="BC1283" s="256"/>
      <c r="BE1283" s="184"/>
      <c r="BU1283" s="76"/>
      <c r="BV1283" s="76"/>
      <c r="BW1283" s="76"/>
      <c r="BX1283" s="76"/>
      <c r="BY1283" s="76"/>
      <c r="BZ1283" s="76"/>
      <c r="CA1283" s="76"/>
    </row>
    <row r="1284" spans="44:79" x14ac:dyDescent="0.25">
      <c r="AR1284" s="32"/>
      <c r="BC1284" s="256"/>
      <c r="BE1284" s="184"/>
      <c r="BU1284" s="76"/>
      <c r="BV1284" s="76"/>
      <c r="BW1284" s="76"/>
      <c r="BX1284" s="76"/>
      <c r="BY1284" s="76"/>
      <c r="BZ1284" s="76"/>
      <c r="CA1284" s="76"/>
    </row>
    <row r="1285" spans="44:79" x14ac:dyDescent="0.25">
      <c r="AR1285" s="32"/>
      <c r="BC1285" s="256"/>
      <c r="BE1285" s="184"/>
      <c r="BU1285" s="76"/>
      <c r="BV1285" s="76"/>
      <c r="BW1285" s="76"/>
      <c r="BX1285" s="76"/>
      <c r="BY1285" s="76"/>
      <c r="BZ1285" s="76"/>
      <c r="CA1285" s="76"/>
    </row>
    <row r="1286" spans="44:79" x14ac:dyDescent="0.25">
      <c r="AR1286" s="32"/>
      <c r="BC1286" s="256"/>
      <c r="BE1286" s="184"/>
      <c r="BU1286" s="76"/>
      <c r="BV1286" s="76"/>
      <c r="BW1286" s="76"/>
      <c r="BX1286" s="76"/>
      <c r="BY1286" s="76"/>
      <c r="BZ1286" s="76"/>
      <c r="CA1286" s="76"/>
    </row>
    <row r="1287" spans="44:79" x14ac:dyDescent="0.25">
      <c r="BC1287" s="256"/>
      <c r="BE1287" s="184"/>
      <c r="BU1287" s="76"/>
      <c r="BV1287" s="76"/>
      <c r="BW1287" s="76"/>
      <c r="BX1287" s="76"/>
      <c r="BY1287" s="76"/>
      <c r="BZ1287" s="76"/>
      <c r="CA1287" s="76"/>
    </row>
    <row r="1288" spans="44:79" x14ac:dyDescent="0.25">
      <c r="BC1288" s="256"/>
      <c r="BE1288" s="184"/>
      <c r="BU1288" s="76"/>
      <c r="BV1288" s="76"/>
      <c r="BW1288" s="76"/>
      <c r="BX1288" s="76"/>
      <c r="BY1288" s="76"/>
      <c r="BZ1288" s="76"/>
      <c r="CA1288" s="76"/>
    </row>
    <row r="1289" spans="44:79" x14ac:dyDescent="0.25">
      <c r="BC1289" s="256"/>
      <c r="BE1289" s="184"/>
      <c r="BU1289" s="76"/>
      <c r="BV1289" s="76"/>
      <c r="BW1289" s="76"/>
      <c r="BX1289" s="76"/>
      <c r="BY1289" s="76"/>
      <c r="BZ1289" s="76"/>
      <c r="CA1289" s="76"/>
    </row>
    <row r="1290" spans="44:79" x14ac:dyDescent="0.25">
      <c r="BC1290" s="256"/>
      <c r="BE1290" s="184"/>
      <c r="BU1290" s="76"/>
      <c r="BV1290" s="76"/>
      <c r="BW1290" s="76"/>
      <c r="BX1290" s="76"/>
      <c r="BY1290" s="76"/>
      <c r="BZ1290" s="76"/>
      <c r="CA1290" s="76"/>
    </row>
    <row r="1291" spans="44:79" x14ac:dyDescent="0.25">
      <c r="BC1291" s="256"/>
      <c r="BE1291" s="184"/>
      <c r="BU1291" s="76"/>
      <c r="BV1291" s="76"/>
      <c r="BW1291" s="76"/>
      <c r="BX1291" s="76"/>
      <c r="BY1291" s="76"/>
      <c r="BZ1291" s="76"/>
      <c r="CA1291" s="76"/>
    </row>
    <row r="1292" spans="44:79" x14ac:dyDescent="0.25">
      <c r="BC1292" s="256"/>
      <c r="BE1292" s="184"/>
      <c r="BU1292" s="76"/>
      <c r="BV1292" s="76"/>
      <c r="BW1292" s="76"/>
      <c r="BX1292" s="76"/>
      <c r="BY1292" s="76"/>
      <c r="BZ1292" s="76"/>
      <c r="CA1292" s="76"/>
    </row>
    <row r="1293" spans="44:79" x14ac:dyDescent="0.25">
      <c r="BC1293" s="256"/>
      <c r="BE1293" s="184"/>
      <c r="BU1293" s="76"/>
      <c r="BV1293" s="76"/>
      <c r="BW1293" s="76"/>
      <c r="BX1293" s="76"/>
      <c r="BY1293" s="76"/>
      <c r="BZ1293" s="76"/>
      <c r="CA1293" s="76"/>
    </row>
    <row r="1294" spans="44:79" x14ac:dyDescent="0.25">
      <c r="BC1294" s="256"/>
      <c r="BE1294" s="184"/>
    </row>
    <row r="1295" spans="44:79" x14ac:dyDescent="0.25">
      <c r="BC1295" s="256"/>
    </row>
    <row r="1296" spans="44:79" x14ac:dyDescent="0.25">
      <c r="BC1296" s="256"/>
    </row>
    <row r="1297" spans="55:55" x14ac:dyDescent="0.25">
      <c r="BC1297" s="256"/>
    </row>
    <row r="1298" spans="55:55" x14ac:dyDescent="0.25">
      <c r="BC1298" s="256"/>
    </row>
    <row r="1299" spans="55:55" x14ac:dyDescent="0.25">
      <c r="BC1299" s="256"/>
    </row>
    <row r="1300" spans="55:55" x14ac:dyDescent="0.25">
      <c r="BC1300" s="256"/>
    </row>
    <row r="1301" spans="55:55" x14ac:dyDescent="0.25">
      <c r="BC1301" s="256"/>
    </row>
    <row r="1302" spans="55:55" x14ac:dyDescent="0.25">
      <c r="BC1302" s="256"/>
    </row>
    <row r="1303" spans="55:55" x14ac:dyDescent="0.25">
      <c r="BC1303" s="256"/>
    </row>
    <row r="1304" spans="55:55" x14ac:dyDescent="0.25">
      <c r="BC1304" s="256"/>
    </row>
    <row r="1305" spans="55:55" x14ac:dyDescent="0.25">
      <c r="BC1305" s="256"/>
    </row>
    <row r="1306" spans="55:55" x14ac:dyDescent="0.25">
      <c r="BC1306" s="256"/>
    </row>
    <row r="1307" spans="55:55" x14ac:dyDescent="0.25">
      <c r="BC1307" s="256"/>
    </row>
    <row r="1308" spans="55:55" x14ac:dyDescent="0.25">
      <c r="BC1308" s="256"/>
    </row>
    <row r="1309" spans="55:55" x14ac:dyDescent="0.25">
      <c r="BC1309" s="256"/>
    </row>
    <row r="1310" spans="55:55" x14ac:dyDescent="0.25">
      <c r="BC1310" s="256"/>
    </row>
    <row r="1311" spans="55:55" x14ac:dyDescent="0.25">
      <c r="BC1311" s="256"/>
    </row>
    <row r="1312" spans="55:55" x14ac:dyDescent="0.25">
      <c r="BC1312" s="256"/>
    </row>
    <row r="1313" spans="55:55" x14ac:dyDescent="0.25">
      <c r="BC1313" s="256"/>
    </row>
    <row r="1314" spans="55:55" x14ac:dyDescent="0.25">
      <c r="BC1314" s="256"/>
    </row>
  </sheetData>
  <hyperlinks>
    <hyperlink ref="BR31" r:id="rId1" display="\\stor.wyo.gov\AgencyData\Data\Coal\Coal_GIS\Coal_database\Map_Files\19_Elk Mountain Prospects.pdf"/>
    <hyperlink ref="BS33" r:id="rId2" display="\\stor.wyo.gov\AgencyData\Data\Coal\Coal_GIS\Coal_database\Map_Files\20_Carbon County Mine detail.pdf"/>
    <hyperlink ref="BR34" r:id="rId3" display="\\stor.wyo.gov\AgencyData\Data\Coal\Coal_GIS\Coal_database\Map_Files\22_Carbon No 1.pdf"/>
    <hyperlink ref="BR36" r:id="rId4" display="\\stor.wyo.gov\AgencyData\Data\Coal\Coal_GIS\Coal_database\Map_Files\24_Carbon No 3.pdf"/>
    <hyperlink ref="BR37" r:id="rId5" display="\\stor.wyo.gov\AgencyData\Data\Coal\Coal_GIS\Coal_database\Map_Files\25_Carbon No 4.pdf"/>
    <hyperlink ref="BR38" r:id="rId6" display="\\stor.wyo.gov\AgencyData\Data\Coal\Coal_GIS\Coal_database\Map_Files\26_Carbon No 5.pdf"/>
    <hyperlink ref="BR39" r:id="rId7" display="\\stor.wyo.gov\AgencyData\Data\Coal\Coal_GIS\Coal_database\Map_Files\27_Carbon No 6.pdf"/>
    <hyperlink ref="BS39" r:id="rId8" display="\\stor.wyo.gov\AgencyData\Data\Coal\Coal_GIS\Coal_database\Map_Files\27_Carbon No 6 Complete.pdf"/>
    <hyperlink ref="BR40" r:id="rId9" display="\\stor.wyo.gov\AgencyData\Data\Coal\Coal_GIS\Coal_database\Map_Files\28_Carbon No 7.pdf"/>
    <hyperlink ref="BR46" r:id="rId10" display="\\stor.wyo.gov\AgencyData\Data\Coal\Coal_GIS\Coal_database\Map_Files\33_Carney.pdf"/>
    <hyperlink ref="BR48" r:id="rId11" display="\\stor.wyo.gov\AgencyData\Data\Coal\Coal_GIS\Coal_database\Map_Files\36_Carlton.pdf"/>
    <hyperlink ref="BR49" r:id="rId12" display="\\stor.wyo.gov\AgencyData\Data\Coal\Coal_GIS\Coal_database\Map_Files\37_Carter.pdf"/>
    <hyperlink ref="BR52" r:id="rId13" display="\\stor.wyo.gov\AgencyData\Data\Coal\Coal_GIS\Coal_database\Map_Files\43_Central Coal and Coke No 1.pdf"/>
    <hyperlink ref="BR53" r:id="rId14" display="\\stor.wyo.gov\AgencyData\Data\Coal\Coal_GIS\Coal_database\Map_Files\44_Central Coal and Coke No 2.pdf"/>
    <hyperlink ref="BR19" r:id="rId15" display="\\stor.wyo.gov\AgencyData\Data\Coal\Coal_GIS\Coal_database\Map_Files\49_Charles.pdf"/>
    <hyperlink ref="BR63" r:id="rId16" display="\\stor.wyo.gov\AgencyData\Data\Coal\Coal_GIS\Coal_database\Map_Files\60_Clear Creek Detail.pdf"/>
    <hyperlink ref="BR79" r:id="rId17" display="\\stor.wyo.gov\AgencyData\Data\Coal\Coal_GIS\Coal_database\Map_Files\78_Concetta Pulicichio.pdf"/>
    <hyperlink ref="BR85" r:id="rId18" display="\\stor.wyo.gov\AgencyData\Data\Coal\Coal_GIS\Coal_database\Map_Files\86_REL Connelly.pdf"/>
    <hyperlink ref="BR92" r:id="rId19" display="\\stor.wyo.gov\AgencyData\Data\Coal\Coal_GIS\Coal_database\Map_Files\92_Cottonwood.pdf"/>
    <hyperlink ref="BR93" r:id="rId20" display="\\stor.wyo.gov\AgencyData\Data\Coal\Coal_GIS\Coal_database\Map_Files\93_Sheridan Area.pdf"/>
    <hyperlink ref="BR94" r:id="rId21" display="\\stor.wyo.gov\AgencyData\Data\Coal\Coal_GIS\Coal_database\Map_Files\94_Acme No 2.pdf"/>
    <hyperlink ref="BR97" r:id="rId22" display="\\stor.wyo.gov\AgencyData\Data\Coal\Coal_GIS\Coal_database\Map_Files\96_Sheridan Area.pdf"/>
    <hyperlink ref="BR100" r:id="rId23" display="\\stor.wyo.gov\AgencyData\Data\Coal\Coal_GIS\Coal_database\Map_Files\100_Alkali Butte.pdf"/>
    <hyperlink ref="BR101" r:id="rId24" display="\\stor.wyo.gov\AgencyData\Data\Coal\Coal_GIS\Coal_database\Map_Files\100_Alkali Butte Mine Plan.pdf"/>
    <hyperlink ref="BR104" r:id="rId25" display="\\stor.wyo.gov\AgencyData\Data\Coal\Coal_GIS\Coal_database\Map_Files\102_Almy Mines.pdf"/>
    <hyperlink ref="BR120" r:id="rId26" display="\\stor.wyo.gov\AgencyData\Data\Coal\Coal_GIS\Coal_database\Map_Files\110_Almy No 7.pdf"/>
    <hyperlink ref="BR134" r:id="rId27" display="\\efs.wyo.gov\042_wgs_AgencyData\Data\Coal\Coal_GIS\Coal_database\Map_Files\123_Antelope Jumbo and Cambria.pdf"/>
    <hyperlink ref="BR124" r:id="rId28" display="\\efs.wyo.gov\042_wgs_AgencyData\Data\Coal\Coal_GIS\Coal_database\Map_Files\112_Alpine.pdf"/>
    <hyperlink ref="BR137" r:id="rId29" display="\\efs.wyo.gov\042_wgs_AgencyData\Data\Coal\Coal_GIS\Coal_database\Map_Files\129_Armstrong and Hotchkiss.pdf"/>
    <hyperlink ref="BR139" r:id="rId30" display="\\efs.wyo.gov\042_wgs_AgencyData\Data\Coal\Coal_GIS\Coal_database\Map_Files\133_Atlantic Rim.pdf"/>
    <hyperlink ref="BR141" r:id="rId31" display="\\efs.wyo.gov\042_wgs_AgencyData\Data\Coal\Coal_GIS\Coal_database\Map_Files\135_Superior B.pdf"/>
    <hyperlink ref="BR144" r:id="rId32" display="\\efs.wyo.gov\042_wgs_AgencyData\Data\Coal\Coal_GIS\Coal_database\Map_Files\141_Badger.pdf"/>
    <hyperlink ref="BR151" r:id="rId33" display="\\efs.wyo.gov\042_wgs_AgencyData\Data\Coal\Coal_GIS\Coal_database\Map_Files\149_Bear River Detail.pdf"/>
    <hyperlink ref="BR155" r:id="rId34" display="\\efs.wyo.gov\042_wgs_AgencyData\Data\Coal\Coal_GIS\Coal_database\Map_Files\157_Beeler.pdf"/>
    <hyperlink ref="BR156" r:id="rId35" display="\\efs.wyo.gov\042_wgs_AgencyData\Data\Coal\Coal_GIS\Coal_database\Map_Files\158_Bell.pdf"/>
    <hyperlink ref="BR169" r:id="rId36" display="\\efs.wyo.gov\042_wgs_AgencyData\Data\Coal\Coal_GIS\Coal_database\Map_Files\166_Bertagnolli.pdf"/>
    <hyperlink ref="BR170" r:id="rId37" display="\\efs.wyo.gov\042_wgs_AgencyData\Data\Coal\Coal_GIS\Coal_database\Map_Files\167_Best.pdf"/>
    <hyperlink ref="BR173" r:id="rId38" display="\\efs.wyo.gov\042_wgs_AgencyData\Data\Coal\Coal_GIS\Coal_database\Map_Files\171_Big Ditch Pit.pdf"/>
    <hyperlink ref="BR177" r:id="rId39" display="\\efs.wyo.gov\042_wgs_AgencyData\Data\Coal\Coal_GIS\Coal_database\Map_Files\175_Big Pit.pdf"/>
    <hyperlink ref="BR199" r:id="rId40" display="\\efs.wyo.gov\042_wgs_AgencyData\Data\Coal\Coal_GIS\Coal_database\Map_Files\180_Black_Diamond_Sheridan.pdf"/>
    <hyperlink ref="BR208" r:id="rId41" display="\\efs.wyo.gov\042_wgs_AgencyData\Data\Coal\Coal_GIS\Coal_database\Map_Files\192_Blair.pdf"/>
    <hyperlink ref="BR210" r:id="rId42" display="\\efs.wyo.gov\042_wgs_AgencyData\Data\Coal\Coal_GIS\Coal_database\Map_Files\194_Blairtown No 5.pdf"/>
    <hyperlink ref="BR212" r:id="rId43" display="\\efs.wyo.gov\042_wgs_AgencyData\Data\Coal\Coal_GIS\Coal_database\Map_Files\197_Blazon.pdf"/>
    <hyperlink ref="BR213" r:id="rId44" display="\\efs.wyo.gov\042_wgs_AgencyData\Data\Coal\Coal_GIS\Coal_database\Map_Files\197_Blazon_Extension.pdf"/>
    <hyperlink ref="BR214" r:id="rId45" display="\\efs.wyo.gov\042_wgs_AgencyData\Data\Coal\Coal_GIS\Coal_database\Map_Files\548_Lincoln Star.pdf"/>
    <hyperlink ref="BR215" r:id="rId46" display="\\efs.wyo.gov\042_wgs_AgencyData\Data\Coal\Coal_GIS\Coal_database\Map_Files\198_Blind_Bull.pdf"/>
    <hyperlink ref="BR216" r:id="rId47" display="\\efs.wyo.gov\042_wgs_AgencyData\Data\Coal\Coal_GIS\Coal_database\Map_Files\204_Blue Rock.pdf"/>
    <hyperlink ref="BR217" r:id="rId48" display="\\efs.wyo.gov\042_wgs_AgencyData\Data\Coal\Coal_GIS\Coal_database\Map_Files\205_Vanguard No 3.pdf"/>
    <hyperlink ref="BR219" r:id="rId49" display="\\efs.wyo.gov\042_wgs_AgencyData\Data\Coal\Coal_GIS\Coal_database\Map_Files\210_Brilliant No 8.pdf"/>
    <hyperlink ref="BR224" r:id="rId50" display="\\efs.wyo.gov\042_wgs_AgencyData\Data\Coal\Coal_GIS\Coal_database\Map_Files\215_Buck.pdf"/>
    <hyperlink ref="BR228" r:id="rId51" display="\\efs.wyo.gov\042_wgs_AgencyData\Data\Coal\Coal_GIS\Coal_database\Map_Files\219_Buffalo_Johnson.pdf"/>
    <hyperlink ref="BR236" r:id="rId52" display="\\efs.wyo.gov\042_wgs_AgencyData\Data\Coal\Coal_GIS\Coal_database\Map_Files\230_Burnell No 10.pdf"/>
    <hyperlink ref="BR237" r:id="rId53" display="\\efs.wyo.gov\042_wgs_AgencyData\Data\Coal\Coal_GIS\Coal_database\Map_Files\231_Burnell No 6.pdf"/>
    <hyperlink ref="BR238" r:id="rId54" display="\\efs.wyo.gov\042_wgs_AgencyData\Data\Coal\Coal_GIS\Coal_database\Map_Files\232_Burnell No 5.pdf"/>
    <hyperlink ref="BR240" r:id="rId55" display="\\efs.wyo.gov\042_wgs_AgencyData\Data\Coal\Coal_GIS\Coal_database\Map_Files\234_Burnell No one and a half.pdf"/>
    <hyperlink ref="BR241" r:id="rId56" display="\\efs.wyo.gov\042_wgs_AgencyData\Data\Coal\Coal_GIS\Coal_database\Map_Files\235_Burnell No 2.pdf"/>
    <hyperlink ref="BR242" r:id="rId57" display="\\efs.wyo.gov\042_wgs_AgencyData\Data\Coal\Coal_GIS\Coal_database\Map_Files\235_Burnell No 2a.pdf"/>
    <hyperlink ref="BR243" r:id="rId58" display="\\efs.wyo.gov\042_wgs_AgencyData\Data\Coal\Coal_GIS\Coal_database\Map_Files\236_Burnell No 3.pdf"/>
    <hyperlink ref="BR245" r:id="rId59" display="\\efs.wyo.gov\042_wgs_AgencyData\Data\Coal\Coal_GIS\Coal_database\Map_Files\238_Burnell No 4.pdf"/>
    <hyperlink ref="BR246" r:id="rId60" display="\\efs.wyo.gov\042_wgs_AgencyData\Data\Coal\Coal_GIS\Coal_database\Map_Files\239_Burn Right.pdf"/>
    <hyperlink ref="BR252" r:id="rId61" display="\\efs.wyo.gov\042_wgs_AgencyData\Data\Coal\Coal_GIS\Coal_database\Map_Files\247_Falcon.pdf"/>
    <hyperlink ref="BR256" r:id="rId62" display="\\efs.wyo.gov\042_wgs_AgencyData\Data\Coal\Coal_GIS\Coal_database\Map_Files\251_Ferelli.pdf"/>
    <hyperlink ref="BR257" r:id="rId63" display="\\efs.wyo.gov\042_wgs_AgencyData\Data\Coal\Coal_GIS\Coal_database\Map_Files\252_Fischer.pdf"/>
    <hyperlink ref="BR263" r:id="rId64" display="\\efs.wyo.gov\042_wgs_AgencyData\Data\Coal\Coal_GIS\Coal_database\Map_Files\258_Flagstaff.pdf"/>
    <hyperlink ref="BR274" r:id="rId65" display="V:\Coal\Coal_GIS\Coal_database\Reports\Evergreen21511.txt"/>
    <hyperlink ref="BR281" r:id="rId66" display="\\efs.wyo.gov\042_wgs_AgencyData\Data\Coal\Coal_GIS\Coal_database\Map_Files\277_Garey_Carbon.pdf"/>
    <hyperlink ref="BR289" r:id="rId67" display="\\efs.wyo.gov\042_wgs_AgencyData\Data\Coal\Coal_GIS\Coal_database\Map_Files\283_Gebo 1 and 2.pdf"/>
    <hyperlink ref="BR309" r:id="rId68" display="\\efs.wyo.gov\042_wgs_AgencyData\Data\Coal\Coal_GIS\Coal_database\Map_Files\300_Glenrock.pdf"/>
    <hyperlink ref="BR311" r:id="rId69" display="\\efs.wyo.gov\042_wgs_AgencyData\Data\Coal\Coal_GIS\Coal_database\Map_Files\300_Glenrock B.pdf"/>
    <hyperlink ref="BR312" r:id="rId70" display="\\efs.wyo.gov\042_wgs_AgencyData\Data\Coal\Coal_GIS\Coal_database\Map_Files\301_Crosby.pdf"/>
    <hyperlink ref="BR315" r:id="rId71" display="\\efs.wyo.gov\042_wgs_AgencyData\Data\Coal\Coal_GIS\Coal_database\Map_Files\304_Gomer No 5.pdf"/>
    <hyperlink ref="BR1201" r:id="rId72" display="\\efs.wyo.gov\042_wgs_AgencyData\Data\Coal\Coal_GIS\Coal_database\Map_Files\1074_Welch.pdf"/>
    <hyperlink ref="BR1196" r:id="rId73" display="\\efs.wyo.gov\042_wgs_AgencyData\Data\Coal\Coal_GIS\Coal_database\Map_Files\1074_Welch detail.pdf"/>
    <hyperlink ref="BR320" r:id="rId74" display="\\efs.wyo.gov\042_wgs_AgencyData\Data\Coal\Coal_GIS\Coal_database\Map_Files\308_Goodman Hale and Bell.pdf"/>
    <hyperlink ref="BR322" r:id="rId75" display="\\efs.wyo.gov\042_wgs_AgencyData\Data\Coal\Coal_GIS\Coal_database\Map_Files\311_Cumberland No 1.pdf"/>
    <hyperlink ref="BR324" r:id="rId76" display="\\efs.wyo.gov\042_wgs_AgencyData\Data\Coal\Coal_GIS\Coal_database\Map_Files\312_Cumberland No 2.pdf"/>
    <hyperlink ref="BR325" r:id="rId77" display="\\efs.wyo.gov\042_wgs_AgencyData\Data\Coal\Coal_GIS\Coal_database\Map_Files\313_Granite Creek.pdf"/>
    <hyperlink ref="BR326" r:id="rId78" display="\\efs.wyo.gov\042_wgs_AgencyData\Data\Coal\Coal_GIS\Coal_database\Map_Files\314_Cumberland No 3.pdf"/>
    <hyperlink ref="BR327" r:id="rId79" display="\\efs.wyo.gov\042_wgs_AgencyData\Data\Coal\Coal_GIS\Coal_database\Map_Files\316_Grass Creek.pdf"/>
    <hyperlink ref="BR328" r:id="rId80" display="\\efs.wyo.gov\042_wgs_AgencyData\Data\Coal\Coal_GIS\Coal_database\Map_Files\316_Grass Creek Extension.pdf"/>
    <hyperlink ref="BR333" r:id="rId81" display="\\efs.wyo.gov\042_wgs_AgencyData\Data\Coal\Coal_GIS\Coal_database\Map_Files\321_DO Clark No 7 and a half.pdf"/>
    <hyperlink ref="BS333" r:id="rId82" display="\\efs.wyo.gov\042_wgs_AgencyData\Data\Coal\Coal_GIS\Coal_database\Map_Files\321_DO Clark No 7 and a half a.pdf"/>
    <hyperlink ref="BS334" r:id="rId83" display="\\efs.wyo.gov\042_wgs_AgencyData\Data\Coal\Coal_GIS\Coal_database\Map_Files\322_DO Clark No 9.pdf"/>
    <hyperlink ref="BR334" r:id="rId84" display="\\efs.wyo.gov\042_wgs_AgencyData\Data\Coal\Coal_GIS\Coal_database\Map_Files\322_DO Clark No 9 a.pdf"/>
    <hyperlink ref="BR335" r:id="rId85" display="\\efs.wyo.gov\042_wgs_AgencyData\Data\Coal\Coal_GIS\Coal_database\Map_Files\323_DO Clark No 15.pdf"/>
    <hyperlink ref="BR336" r:id="rId86" display="\\efs.wyo.gov\042_wgs_AgencyData\Data\Coal\Coal_GIS\Coal_database\Map_Files\324_Dana.pdf"/>
    <hyperlink ref="BR342" r:id="rId87" display="\\efs.wyo.gov\042_wgs_AgencyData\Data\Coal\Coal_GIS\Coal_database\Map_Files\328_Deadman No 1.pdf"/>
    <hyperlink ref="BR347" r:id="rId88" display="\\efs.wyo.gov\042_wgs_AgencyData\Data\Coal\Coal_GIS\Coal_database\Map_Files\336_Diamond_mines_Lincoln.pdf"/>
    <hyperlink ref="BR349" r:id="rId89" display="\\efs.wyo.gov\042_wgs_AgencyData\Data\Coal\Coal_GIS\Coal_database\Map_Files\337_Diamond No 2.pdf"/>
    <hyperlink ref="BR351" r:id="rId90" display="\\efs.wyo.gov\042_wgs_AgencyData\Data\Coal\Coal_GIS\Coal_database\Map_Files\342_Diamond No 4.pdf"/>
    <hyperlink ref="BR360" r:id="rId91" display="\\efs.wyo.gov\042_wgs_AgencyData\Data\Coal\Coal_GIS\Coal_database\Map_Files\346_Kemmerer and Diamondville.pdf"/>
    <hyperlink ref="BR381" r:id="rId92" display="\\efs.wyo.gov\042_wgs_AgencyData\Data\Coal\Coal_GIS\Coal_database\Map_Files\355_Dickinson.pdf"/>
    <hyperlink ref="BR386" r:id="rId93" display="\\efs.wyo.gov\042_wgs_AgencyData\Data\Coal\Coal_GIS\Coal_database\Map_Files\359_Dillon.pdf"/>
    <hyperlink ref="BR389" r:id="rId94" display="\\efs.wyo.gov\042_wgs_AgencyData\Data\Coal\Coal_GIS\Coal_database\Map_Files\361_Stansbury.pdf"/>
    <hyperlink ref="BR390" r:id="rId95" display="\\efs.wyo.gov\042_wgs_AgencyData\Data\Coal\Coal_GIS\Coal_database\Map_Files\362_Dietz No 6.pdf"/>
    <hyperlink ref="BR382" r:id="rId96" display="\\efs.wyo.gov\042_wgs_AgencyData\Data\Coal\Coal_GIS\Coal_database\Map_Files\362_Dietz No 6.pdf"/>
    <hyperlink ref="BR384" r:id="rId97" display="\\efs.wyo.gov\042_wgs_AgencyData\Data\Coal\Coal_GIS\Coal_database\Map_Files\362_Dietz No 6.pdf"/>
    <hyperlink ref="BR391" r:id="rId98" display="\\efs.wyo.gov\042_wgs_AgencyData\Data\Coal\Coal_GIS\Coal_database\Map_Files\365_Dietz No 8 or 41.pdf"/>
    <hyperlink ref="BR398" r:id="rId99" display="\\efs.wyo.gov\042_wgs_AgencyData\Data\Coal\Coal_GIS\Coal_database\Map_Files\372_Dietz No 3.pdf"/>
    <hyperlink ref="BR410" r:id="rId100" display="\\efs.wyo.gov\042_wgs_AgencyData\Data\Coal\Coal_GIS\Coal_database\Map_Files\381_Dietz No 8.pdf"/>
    <hyperlink ref="BR413" r:id="rId101" display="\\efs.wyo.gov\042_wgs_AgencyData\Data\Coal\Coal_GIS\Coal_database\Map_Files\385_Gunn Quealy C.pdf"/>
    <hyperlink ref="BR414" r:id="rId102" display="\\efs.wyo.gov\042_wgs_AgencyData\Data\Coal\Coal_GIS\Coal_database\Map_Files\387_Vanguard No 2.pdf"/>
    <hyperlink ref="BR422" r:id="rId103" display="\\efs.wyo.gov\042_wgs_AgencyData\Data\Coal\Coal_GIS\Coal_database\Map_Files\394_Haddenham.pdf"/>
    <hyperlink ref="BR424" r:id="rId104" display="\\efs.wyo.gov\042_wgs_AgencyData\Data\Coal\Coal_GIS\Coal_database\Map_Files\396_Downey.pdf"/>
    <hyperlink ref="BR426" r:id="rId105" display="\\efs.wyo.gov\042_wgs_AgencyData\Data\Coal\Coal_GIS\Coal_database\Map_Files\399_Dutchman North.pdf"/>
    <hyperlink ref="BR428" r:id="rId106" display="\\efs.wyo.gov\042_wgs_AgencyData\Data\Coal\Coal_GIS\Coal_database\Map_Files\399_Dutchman South.pdf"/>
    <hyperlink ref="BR430" r:id="rId107" display="\\efs.wyo.gov\042_wgs_AgencyData\Data\Coal\Coal_GIS\Coal_database\Map_Files\401_Dunne and Dunne Little.pdf"/>
    <hyperlink ref="BR431" r:id="rId108" display="\\efs.wyo.gov\042_wgs_AgencyData\Data\Coal\Coal_GIS\Coal_database\Map_Files\401_Dunne and Dunne Little.pdf"/>
    <hyperlink ref="BR59" r:id="rId109" display="\\efs.wyo.gov\042_wgs_AgencyData\Data\Coal\Coal_GIS\Coal_database\Map_Files\408_China Butte.pdf"/>
    <hyperlink ref="BR440" r:id="rId110" display="\\efs.wyo.gov\042_wgs_AgencyData\Data\Coal\Coal_GIS\Coal_database\Map_Files\411_Hanna No 2.pdf"/>
    <hyperlink ref="BR444" r:id="rId111" display="\\efs.wyo.gov\042_wgs_AgencyData\Data\Coal\Coal_GIS\Coal_database\Map_Files\413_Hanna No 1.pdf"/>
    <hyperlink ref="BR454" r:id="rId112" display="\\efs.wyo.gov\042_wgs_AgencyData\Data\Coal\Coal_GIS\Coal_database\Map_Files\418_Hanna No 3.pdf"/>
    <hyperlink ref="BR460" r:id="rId113" display="\\efs.wyo.gov\042_wgs_AgencyData\Data\Coal\Coal_GIS\Coal_database\Map_Files\420_Hanna No 3 and a half.pdf"/>
    <hyperlink ref="BR462" r:id="rId114" display="\\efs.wyo.gov\042_wgs_AgencyData\Data\Coal\Coal_GIS\Coal_database\Map_Files\422_Hanna No 4.pdf"/>
    <hyperlink ref="BR464" r:id="rId115"/>
    <hyperlink ref="BR472" r:id="rId116" display="\\efs.wyo.gov\042_wgs_AgencyData\Data\Coal\Coal_GIS\Coal_database\Map_Files\426_Hanna No 5.pdf"/>
    <hyperlink ref="BR474" r:id="rId117" display="\\efs.wyo.gov\042_wgs_AgencyData\Data\Coal\Coal_GIS\Coal_database\Map_Files\427_Hanna No 6.pdf"/>
    <hyperlink ref="BR489" r:id="rId118" display="\\efs.wyo.gov\042_wgs_AgencyData\Data\Coal\Coal_GIS\Coal_database\Map_Files\441_Hiline.pdf"/>
    <hyperlink ref="BR502" r:id="rId119" display="\\efs.wyo.gov\042_wgs_AgencyData\Data\Coal\Coal_GIS\Coal_database\Map_Files\452_Holwell.pdf"/>
    <hyperlink ref="BR500" r:id="rId120" display="\\efs.wyo.gov\042_wgs_AgencyData\Data\Coal\Coal_GIS\Coal_database\Map_Files\452_Holwell.pdf"/>
    <hyperlink ref="BR504" r:id="rId121" display="\\efs.wyo.gov\042_wgs_AgencyData\Data\Coal\Coal_GIS\Coal_database\Map_Files\455_Home.pdf"/>
    <hyperlink ref="BR505" r:id="rId122" display="\\efs.wyo.gov\042_wgs_AgencyData\Data\Coal\Coal_GIS\Coal_database\Map_Files\456_Echeta.pdf"/>
    <hyperlink ref="BR507" r:id="rId123" display="\\efs.wyo.gov\042_wgs_AgencyData\Data\Coal\Coal_GIS\Coal_database\Map_Files\458_Honeysett.pdf"/>
    <hyperlink ref="BR515" r:id="rId124" display="\\efs.wyo.gov\042_wgs_AgencyData\Data\Coal\Coal_GIS\Coal_database\Map_Files\465_Hotchkiss Fremont.pdf"/>
    <hyperlink ref="BR516" r:id="rId125" display="\\efs.wyo.gov\042_wgs_AgencyData\Data\Coal\Coal_GIS\Coal_database\Map_Files\466_Efell.pdf"/>
    <hyperlink ref="BR518" r:id="rId126" display="\\efs.wyo.gov\042_wgs_AgencyData\Data\Coal\Coal_GIS\Coal_database\Map_Files\467_Hotchkiss No 2 Sheridan.pdf"/>
    <hyperlink ref="BR522" r:id="rId127" display="\\efs.wyo.gov\042_wgs_AgencyData\Data\Coal\Coal_GIS\Coal_database\Map_Files\471_Elkol.pdf"/>
    <hyperlink ref="BR530" r:id="rId128" display="\\efs.wyo.gov\042_wgs_AgencyData\Data\Coal\Coal_GIS\Coal_database\Map_Files\476_Hunt.pdf"/>
    <hyperlink ref="BR531" r:id="rId129" display="\\efs.wyo.gov\042_wgs_AgencyData\Data\Coal\Coal_GIS\Coal_database\Map_Files\477_Elmo Peacock.pdf"/>
    <hyperlink ref="BR534" r:id="rId130" display="\\efs.wyo.gov\042_wgs_AgencyData\Data\Coal\Coal_GIS\Coal_database\Map_Files\481_Incline.pdf"/>
    <hyperlink ref="BR544" r:id="rId131"/>
    <hyperlink ref="BR548" r:id="rId132" display="\\efs.wyo.gov\042_wgs_AgencyData\Data\Coal\Coal_GIS\Coal_database\Map_Files\490_Issac Schematic.pdf"/>
    <hyperlink ref="BR551" r:id="rId133" display="\\efs.wyo.gov\042_wgs_AgencyData\Data\Coal\Coal_GIS\Coal_database\Map_Files\493_Iter Gros Ventre.pdf"/>
    <hyperlink ref="BR556" r:id="rId134" display="\\efs.wyo.gov\042_wgs_AgencyData\Data\Coal\Coal_GIS\Coal_database\Map_Files\497_JL Johnson No 3.pdf"/>
    <hyperlink ref="BR557" r:id="rId135" display="\\efs.wyo.gov\042_wgs_AgencyData\Data\Coal\Coal_GIS\Coal_database\Map_Files\498_Excelsior.pdf"/>
    <hyperlink ref="BR565" r:id="rId136" display="\\efs.wyo.gov\042_wgs_AgencyData\Data\Coal\Coal_GIS\Coal_database\Map_Files\509_Jesse Nice.pdf"/>
    <hyperlink ref="BR567" r:id="rId137" display="\\efs.wyo.gov\042_wgs_AgencyData\Data\Coal\Coal_GIS\Coal_database\Map_Files\512_John Jarvie.pdf"/>
    <hyperlink ref="BR571" r:id="rId138" display="\\efs.wyo.gov\042_wgs_AgencyData\Data\Coal\Coal_GIS\Coal_database\Map_Files\515_John Park.pdf"/>
    <hyperlink ref="BR575" r:id="rId139" display="\\efs.wyo.gov\042_wgs_AgencyData\Data\Coal\Coal_GIS\Coal_database\Map_Files\518_Johnson_Carbon.pdf"/>
    <hyperlink ref="BR581" r:id="rId140" display="\\efs.wyo.gov\042_wgs_AgencyData\Data\Coal\Coal_GIS\Coal_database\Map_Files\522_Johnson Carbon Detail.pdf"/>
    <hyperlink ref="BR587" r:id="rId141" display="\\efs.wyo.gov\042_wgs_AgencyData\Data\Coal\Coal_GIS\Coal_database\Map_Files\527_Lees.pdf"/>
    <hyperlink ref="BR599" r:id="rId142" display="\\efs.wyo.gov\042_wgs_AgencyData\Data\Coal\Coal_GIS\Coal_database\Map_Files\540_Junction.pdf"/>
    <hyperlink ref="BR606" r:id="rId143" display="\\efs.wyo.gov\042_wgs_AgencyData\Data\Coal\Coal_GIS\Coal_database\Map_Files\548_Lincoln Star.pdf"/>
    <hyperlink ref="BR609" r:id="rId144" display="\\efs.wyo.gov\042_wgs_AgencyData\Data\Coal\Coal_GIS\Coal_database\Map_Files\550_Lion.pdf"/>
    <hyperlink ref="BR612" r:id="rId145" display="\\efs.wyo.gov\042_wgs_AgencyData\Data\Coal\Coal_GIS\Coal_database\Map_Files\552_Kemmerer No 1 bot.pdf"/>
    <hyperlink ref="BR614" r:id="rId146" display="\\efs.wyo.gov\042_wgs_AgencyData\Data\Coal\Coal_GIS\Coal_database\Map_Files\552_Kemmerer No 1 top.pdf"/>
    <hyperlink ref="BR633" r:id="rId147" display="\\efs.wyo.gov\042_wgs_AgencyData\Data\Coal\Coal_GIS\Coal_database\Map_Files\555_Kendall.pdf"/>
    <hyperlink ref="BR638" r:id="rId148" display="\\efs.wyo.gov\042_wgs_AgencyData\Data\Coal\Coal_GIS\Coal_database\Map_Files\558_Keils.pdf"/>
    <hyperlink ref="BR654" r:id="rId149" display="\\efs.wyo.gov\042_wgs_AgencyData\Data\Coal\Coal_GIS\Coal_database\Map_Files\570_Kool.pdf"/>
    <hyperlink ref="BR669" r:id="rId150" display="\\efs.wyo.gov\042_wgs_AgencyData\Data\Coal\Coal_GIS\Coal_database\Map_Files\581_RJ Ireland.pdf"/>
    <hyperlink ref="BR670" r:id="rId151" display="\\efs.wyo.gov\042_wgs_AgencyData\Data\Coal\Coal_GIS\Coal_database\Map_Files\582_RJ Ireland No 4 and 5.pdf"/>
    <hyperlink ref="BR672" r:id="rId152" display="\\efs.wyo.gov\042_wgs_AgencyData\Data\Coal\Coal_GIS\Coal_database\Map_Files\582_RJ Ireland No 4 and 5.pdf"/>
    <hyperlink ref="BR673" r:id="rId153" display="\\efs.wyo.gov\042_wgs_AgencyData\Data\Coal\Coal_GIS\Coal_database\Map_Files\588_Rainbow Mines.pdf"/>
    <hyperlink ref="BR679" r:id="rId154" display="\\efs.wyo.gov\042_wgs_AgencyData\Data\Coal\Coal_GIS\Coal_database\Map_Files\595_Rainbow No 6.pdf"/>
    <hyperlink ref="BR680" r:id="rId155" display="\\efs.wyo.gov\042_wgs_AgencyData\Data\Coal\Coal_GIS\Coal_database\Map_Files\596_Rainbow No 7.pdf"/>
    <hyperlink ref="BR764" r:id="rId156" display="\\efs.wyo.gov\042_wgs_AgencyData\Data\Coal\Coal_GIS\Coal_database\Map_Files\606_Mac Pherson and Coleman.pdf"/>
    <hyperlink ref="BR70" r:id="rId157" display="\\efs.wyo.gov\042_wgs_AgencyData\Data\Coal\Coal_GIS\Coal_database\Map_Files\606_Mac Pherson and Coleman.pdf"/>
    <hyperlink ref="BR692" r:id="rId158" display="\\efs.wyo.gov\042_wgs_AgencyData\Data\Coal\Coal_GIS\Coal_database\Map_Files\608_MC Coal Mine.pdf"/>
    <hyperlink ref="BR693" r:id="rId159" display="\\efs.wyo.gov\042_wgs_AgencyData\Data\Coal\Coal_GIS\Coal_database\Map_Files\609_Ranchester.pdf"/>
    <hyperlink ref="BR700" r:id="rId160" display="\\efs.wyo.gov\042_wgs_AgencyData\Data\Coal\Coal_GIS\Coal_database\Map_Files\620_Rawlins.pdf"/>
    <hyperlink ref="BR703" r:id="rId161" display="\\efs.wyo.gov\042_wgs_AgencyData\Data\Coal\Coal_GIS\Coal_database\Map_Files\623_Red Ash.pdf"/>
    <hyperlink ref="BR707" r:id="rId162" display="\\efs.wyo.gov\042_wgs_AgencyData\Data\Coal\Coal_GIS\Coal_database\Map_Files\625_Red Rim.pdf"/>
    <hyperlink ref="BR728" r:id="rId163" display="\\efs.wyo.gov\042_wgs_AgencyData\Data\Coal\Coal_GIS\Coal_database\Map_Files\634_Red Mountain.pdf"/>
    <hyperlink ref="BR734" r:id="rId164" display="\\efs.wyo.gov\042_wgs_AgencyData\Data\Coal\Coal_GIS\Coal_database\Map_Files\640_Red Canyon No 2.pdf"/>
    <hyperlink ref="BR1102" r:id="rId165" display="\\efs.wyo.gov\042_wgs_AgencyData\Data\Coal\Coal_GIS\Coal_database\Map_Files\648_Lava Creek.pdf"/>
    <hyperlink ref="BR574" r:id="rId166" display="\\efs.wyo.gov\042_wgs_AgencyData\Data\Coal\Coal_GIS\Coal_database\Map_Files\648_Lava Creek.pdf"/>
    <hyperlink ref="BR1168" r:id="rId167" display="\\efs.wyo.gov\042_wgs_AgencyData\Data\Coal\Coal_GIS\Coal_database\Map_Files\648_Lava Creek.pdf"/>
    <hyperlink ref="BR744" r:id="rId168" display="\\efs.wyo.gov\042_wgs_AgencyData\Data\Coal\Coal_GIS\Coal_database\Map_Files\652_Reliance No 1.pdf"/>
    <hyperlink ref="BR745" r:id="rId169" display="\\efs.wyo.gov\042_wgs_AgencyData\Data\Coal\Coal_GIS\Coal_database\Map_Files\653_Reliance No 3.pdf"/>
    <hyperlink ref="BR746" r:id="rId170" display="\\efs.wyo.gov\042_wgs_AgencyData\Data\Coal\Coal_GIS\Coal_database\Map_Files\654_Reliance No 1 and 4.pdf"/>
    <hyperlink ref="BR749" r:id="rId171" display="\\efs.wyo.gov\042_wgs_AgencyData\Data\Coal\Coal_GIS\Coal_database\Map_Files\656_Reliance No 5.pdf"/>
    <hyperlink ref="BR750" r:id="rId172" display="\\efs.wyo.gov\042_wgs_AgencyData\Data\Coal\Coal_GIS\Coal_database\Map_Files\657_Reliance No 7.pdf"/>
    <hyperlink ref="BR759" r:id="rId173" display="\\efs.wyo.gov\042_wgs_AgencyData\Data\Coal\Coal_GIS\Coal_database\Map_Files\664_Mcmillen.pdf"/>
    <hyperlink ref="BR761" r:id="rId174" display="\\efs.wyo.gov\042_wgs_AgencyData\Data\Coal\Coal_GIS\Coal_database\Map_Files\665_Reliance Pit No 2.pdf"/>
    <hyperlink ref="BR766" r:id="rId175" display="\\efs.wyo.gov\042_wgs_AgencyData\Data\Coal\Coal_GIS\Coal_database\Map_Files\670_Reliance Pit No 4.pdf"/>
    <hyperlink ref="BR771" r:id="rId176" display="\\efs.wyo.gov\042_wgs_AgencyData\Data\Coal\Coal_GIS\Coal_database\Map_Files\675_Medicine Bow Seminoe and Rosebud.pdf"/>
    <hyperlink ref="BR777" r:id="rId177" display="\\efs.wyo.gov\042_wgs_AgencyData\Data\Coal\Coal_GIS\Coal_database\Map_Files\681_Megeath.pdf"/>
    <hyperlink ref="BR778" r:id="rId178" display="\\efs.wyo.gov\042_wgs_AgencyData\Data\Coal\Coal_GIS\Coal_database\Map_Files\682_Megeath No 7.pdf"/>
    <hyperlink ref="BR779" r:id="rId179" display="\\efs.wyo.gov\042_wgs_AgencyData\Data\Coal\Coal_GIS\Coal_database\Map_Files\684_Reliance Strip.pdf"/>
    <hyperlink ref="BR782" r:id="rId180" display="\\efs.wyo.gov\042_wgs_AgencyData\Data\Coal\Coal_GIS\Coal_database\Map_Files\689_Reynolds_Teton.pdf"/>
    <hyperlink ref="BR790" r:id="rId181" display="\\efs.wyo.gov\042_wgs_AgencyData\Data\Coal\Coal_GIS\Coal_database\Map_Files\699_Miller_Hot Springs.pdf"/>
    <hyperlink ref="BR801" r:id="rId182" display="\\efs.wyo.gov\042_wgs_AgencyData\Data\Coal\Coal_GIS\Coal_database\Map_Files\711_Rim Rock Strips No 1 and 2.pdf"/>
    <hyperlink ref="BR802" r:id="rId183" display="\\efs.wyo.gov\042_wgs_AgencyData\Data\Coal\Coal_GIS\Coal_database\Map_Files\712_Rim Rock Strip No 3.pdf"/>
    <hyperlink ref="BR805" r:id="rId184" display="\\efs.wyo.gov\042_wgs_AgencyData\Data\Coal\Coal_GIS\Coal_database\Map_Files\714_Riverside.pdf"/>
    <hyperlink ref="BR815" r:id="rId185" display="\\efs.wyo.gov\042_wgs_AgencyData\Data\Coal\Coal_GIS\Coal_database\Map_Files\723_Rock Springs Fuel Co No 1.pdf"/>
    <hyperlink ref="BR823" r:id="rId186" display="\\efs.wyo.gov\042_wgs_AgencyData\Data\Coal\Coal_GIS\Coal_database\Map_Files\725_Rock Springs No 1 UP.pdf"/>
    <hyperlink ref="BR827" r:id="rId187" display="\\efs.wyo.gov\042_wgs_AgencyData\Data\Coal\Coal_GIS\Coal_database\Map_Files\728_Rock Springs No 2a UP.pdf"/>
    <hyperlink ref="BR828" r:id="rId188" display="\\efs.wyo.gov\042_wgs_AgencyData\Data\Coal\Coal_GIS\Coal_database\Map_Files\729_Rock Springs No 2b UP.pdf"/>
    <hyperlink ref="BR830" r:id="rId189" display="\\efs.wyo.gov\042_wgs_AgencyData\Data\Coal\Coal_GIS\Coal_database\Map_Files\731_Rock Springs No 3 UP.pdf"/>
    <hyperlink ref="BR832" r:id="rId190" display="\\efs.wyo.gov\042_wgs_AgencyData\Data\Coal\Coal_GIS\Coal_database\Map_Files\732_Rock Springs Fuel Co No 3.pdf"/>
    <hyperlink ref="BR833" r:id="rId191" display="\\efs.wyo.gov\042_wgs_AgencyData\Data\Coal\Coal_GIS\Coal_database\Map_Files\733_Rock Springs No 4.pdf"/>
    <hyperlink ref="BR835" r:id="rId192" display="\\efs.wyo.gov\042_wgs_AgencyData\Data\Coal\Coal_GIS\Coal_database\Map_Files\733_Rock Springs No 4 General.pdf"/>
    <hyperlink ref="BR837" r:id="rId193" display="\\efs.wyo.gov\042_wgs_AgencyData\Data\Coal\Coal_GIS\Coal_database\Map_Files\734_Rock Springs No 5 UP.pdf"/>
    <hyperlink ref="BR840" r:id="rId194" display="\\efs.wyo.gov\042_wgs_AgencyData\Data\Coal\Coal_GIS\Coal_database\Map_Files\736_Rock Springs No 6 UP.pdf"/>
    <hyperlink ref="BR844" r:id="rId195" display="\\efs.wyo.gov\042_wgs_AgencyData\Data\Coal\Coal_GIS\Coal_database\Map_Files\738_Rock Springs No 8 UP.pdf"/>
    <hyperlink ref="BR847" r:id="rId196" display="\\efs.wyo.gov\042_wgs_AgencyData\Data\Coal\Coal_GIS\Coal_database\Map_Files\740_Rock Springs No 9 UP.pdf"/>
    <hyperlink ref="BR851" r:id="rId197" display="\\efs.wyo.gov\042_wgs_AgencyData\Data\Coal\Coal_GIS\Coal_database\Map_Files\742_Rock Springs No 10.pdf"/>
    <hyperlink ref="BR853" r:id="rId198" display="\\efs.wyo.gov\042_wgs_AgencyData\Data\Coal\Coal_GIS\Coal_database\Map_Files\742_Rock Springs No 10 General.pdf"/>
    <hyperlink ref="BR855" r:id="rId199" display="\\efs.wyo.gov\042_wgs_AgencyData\Data\Coal\Coal_GIS\Coal_database\Map_Files\743_Rock Springs No 11.pdf"/>
    <hyperlink ref="BR858" r:id="rId200" display="\\efs.wyo.gov\042_wgs_AgencyData\Data\Coal\Coal_GIS\Coal_database\Map_Files\749_Elmo Area.pdf"/>
    <hyperlink ref="BR871" r:id="rId201" display="V:\Coal\Coal_GIS\Coal_database\Map_Files\765_Monarch.pdf"/>
    <hyperlink ref="BR875" r:id="rId202" display="\\efs.wyo.gov\042_wgs_AgencyData\Data\Coal\Coal_GIS\Coal_database\Map_Files\767_Roncco.pdf"/>
    <hyperlink ref="BR889" r:id="rId203" display="\\efs.wyo.gov\042_wgs_AgencyData\Data\Coal\Coal_GIS\Coal_database\Map_Files\776_Nebraska.pdf"/>
    <hyperlink ref="BR892" r:id="rId204" display="\\efs.wyo.gov\042_wgs_AgencyData\Data\Coal\Coal_GIS\Coal_database\Map_Files\778_Neilson.pdf"/>
    <hyperlink ref="BR895" r:id="rId205" display="\\efs.wyo.gov\042_wgs_AgencyData\Data\Coal\Coal_GIS\Coal_database\Map_Files\780_Rosebud Pit No 1.pdf"/>
    <hyperlink ref="BR899" r:id="rId206" display="\\efs.wyo.gov\042_wgs_AgencyData\Data\Coal\Coal_GIS\Coal_database\Map_Files\781_Rosebud Pit No 2.pdf"/>
    <hyperlink ref="BR900" r:id="rId207" display="\\efs.wyo.gov\042_wgs_AgencyData\Data\Coal\Coal_GIS\Coal_database\Map_Files\782_Rosebud Pit No 3.pdf"/>
    <hyperlink ref="BR907" r:id="rId208" display="\\efs.wyo.gov\042_wgs_AgencyData\Data\Coal\Coal_GIS\Coal_database\Map_Files\788_Rosebud Pit No 5.pdf"/>
    <hyperlink ref="BR904" r:id="rId209" display="\\efs.wyo.gov\042_wgs_AgencyData\Data\Coal\Coal_GIS\Coal_database\Map_Files\785_Rosebud Pit No 4S.pdf"/>
    <hyperlink ref="BR913" r:id="rId210" display="\\efs.wyo.gov\042_wgs_AgencyData\Data\Coal\Coal_GIS\Coal_database\Map_Files\791_Rosebud Pit No 7.pdf"/>
    <hyperlink ref="BR914" r:id="rId211" display="\\efs.wyo.gov\042_wgs_AgencyData\Data\Coal\Coal_GIS\Coal_database\Map_Files\792_Rosebud Pit No 8.pdf"/>
    <hyperlink ref="BR917" r:id="rId212" display="\\efs.wyo.gov\042_wgs_AgencyData\Data\Coal\Coal_GIS\Coal_database\Map_Files\792_Rosebud Pit No 8.pdf"/>
    <hyperlink ref="BR926" r:id="rId213" display="\\efs.wyo.gov\042_wgs_AgencyData\Data\Coal\Coal_GIS\Coal_database\Map_Files\804_New Monarch.pdf"/>
    <hyperlink ref="BR928" r:id="rId214" display="\\efs.wyo.gov\042_wgs_AgencyData\Data\Coal\Coal_GIS\Coal_database\Map_Files\807_Rudy Kowlok.pdf"/>
    <hyperlink ref="BR932" r:id="rId215" display="\\efs.wyo.gov\042_wgs_AgencyData\Data\Coal\Coal_GIS\Coal_database\Map_Files\813_Nocker.pdf"/>
    <hyperlink ref="BR940" r:id="rId216" display="\\efs.wyo.gov\042_wgs_AgencyData\Data\Coal\Coal_GIS\Coal_database\Map_Files\822_Sampo.pdf"/>
    <hyperlink ref="BR943" r:id="rId217" display="\\efs.wyo.gov\042_wgs_AgencyData\Data\Coal\Coal_GIS\Coal_database\Map_Files\825_Sand Creek.pdf"/>
    <hyperlink ref="BR950" r:id="rId218" display="\\efs.wyo.gov\042_wgs_AgencyData\Data\Coal\Coal_GIS\Coal_database\Map_Files\831_Sargent Slope.pdf"/>
    <hyperlink ref="BR951" r:id="rId219" display="\\efs.wyo.gov\042_wgs_AgencyData\Data\Coal\Coal_GIS\Coal_database\Map_Files\832_Nugget.pdf"/>
    <hyperlink ref="BR955" r:id="rId220" display="\\efs.wyo.gov\042_wgs_AgencyData\Data\Coal\Coal_GIS\Coal_database\Map_Files\836_Nugget Pit No 1.pdf"/>
    <hyperlink ref="BR959" r:id="rId221" display="\\efs.wyo.gov\042_wgs_AgencyData\Data\Coal\Coal_GIS\Coal_database\Map_Files\839_Nugget Pit No 2.pdf"/>
    <hyperlink ref="BR961" r:id="rId222" display="\\efs.wyo.gov\042_wgs_AgencyData\Data\Coal\Coal_GIS\Coal_database\Map_Files\841_Nugget Pit No 5.pdf"/>
    <hyperlink ref="BR965" r:id="rId223" display="\\efs.wyo.gov\042_wgs_AgencyData\Data\Coal\Coal_GIS\Coal_database\Map_Files\843_Nugget Strip.pdf"/>
    <hyperlink ref="BR974" r:id="rId224" display="\\efs.wyo.gov\042_wgs_AgencyData\Data\Coal\Coal_GIS\Coal_database\Map_Files\859_Section 25 Pit.pdf"/>
    <hyperlink ref="BR985" r:id="rId225" display="\\efs.wyo.gov\042_wgs_AgencyData\Data\Coal\Coal_GIS\Coal_database\Map_Files\864_Service_Lincoln.pdf"/>
    <hyperlink ref="BR995" r:id="rId226" display="\\efs.wyo.gov\042_wgs_AgencyData\Data\Coal\Coal_GIS\Coal_database\Map_Files\884_Silvertip.pdf"/>
    <hyperlink ref="BR1017" r:id="rId227" display="\\efs.wyo.gov\042_wgs_AgencyData\Data\Coal\Coal_GIS\Coal_database\Map_Files\905_Slichter.pdf"/>
    <hyperlink ref="BR1019" r:id="rId228" display="\\efs.wyo.gov\042_wgs_AgencyData\Data\Coal\Coal_GIS\Coal_database\Map_Files\907_O Flaherty Slope.pdf"/>
    <hyperlink ref="BR1071" r:id="rId229" display="\\efs.wyo.gov\042_wgs_AgencyData\Data\Coal\Coal_GIS\Coal_database\Map_Files\907_O Flaherty Slope.pdf"/>
    <hyperlink ref="BR1025" r:id="rId230" display="\\efs.wyo.gov\042_wgs_AgencyData\Data\Coal\Coal_GIS\Coal_database\Map_Files\910_Oil City.pdf"/>
    <hyperlink ref="BR1041" r:id="rId231" display="\\efs.wyo.gov\042_wgs_AgencyData\Data\Coal\Coal_GIS\Coal_database\Map_Files\922_Old Monarch.pdf"/>
    <hyperlink ref="BR1053" r:id="rId232" display="\\efs.wyo.gov\042_wgs_AgencyData\Data\Coal\Coal_GIS\Coal_database\Map_Files\933_Sprague.pdf"/>
    <hyperlink ref="BR1055" r:id="rId233" display="\\efs.wyo.gov\042_wgs_AgencyData\Data\Coal\Coal_GIS\Coal_database\Map_Files\934_Osborn.pdf"/>
    <hyperlink ref="BS1055" r:id="rId234" display="\\efs.wyo.gov\042_wgs_AgencyData\Data\Coal\Coal_GIS\Coal_database\Map_Files\934_Osborn General.pdf"/>
    <hyperlink ref="BR1056" r:id="rId235" display="\\efs.wyo.gov\042_wgs_AgencyData\Data\Coal\Coal_GIS\Coal_database\Map_Files\935_Spring Valley.pdf"/>
    <hyperlink ref="BR1060" r:id="rId236" display="\\efs.wyo.gov\042_wgs_AgencyData\Data\Coal\Coal_GIS\Coal_database\Map_Files\940_Owl Creek No 2.pdf"/>
    <hyperlink ref="BR1062" r:id="rId237" display="\\efs.wyo.gov\042_wgs_AgencyData\Data\Coal\Coal_GIS\Coal_database\Map_Files\941_Owl Creek Mines 3 4 5.pdf"/>
    <hyperlink ref="BR1065" r:id="rId238" display="\\efs.wyo.gov\042_wgs_AgencyData\Data\Coal\Coal_GIS\Coal_database\Map_Files\945_Pacific Coal Co No 1.pdf"/>
    <hyperlink ref="BR1072" r:id="rId239" display="\\efs.wyo.gov\042_wgs_AgencyData\Data\Coal\Coal_GIS\Coal_database\Map_Files\953_Peacock No 12.pdf"/>
    <hyperlink ref="BR1075" r:id="rId240" display="\\efs.wyo.gov\042_wgs_AgencyData\Data\Coal\Coal_GIS\Coal_database\Map_Files\956_Peck.pdf"/>
    <hyperlink ref="BR1077" r:id="rId241" display="\\efs.wyo.gov\042_wgs_AgencyData\Data\Coal\Coal_GIS\Coal_database\Map_Files\958_Stansbury No 1.pdf"/>
    <hyperlink ref="BR1078" r:id="rId242" display="\\efs.wyo.gov\042_wgs_AgencyData\Data\Coal\Coal_GIS\Coal_database\Map_Files\959_Peerless.pdf"/>
    <hyperlink ref="BR1080" r:id="rId243" display="\\efs.wyo.gov\042_wgs_AgencyData\Data\Coal\Coal_GIS\Coal_database\Map_Files\960_Stansbury No 3.pdf"/>
    <hyperlink ref="BR1081" r:id="rId244" display="\\efs.wyo.gov\042_wgs_AgencyData\Data\Coal\Coal_GIS\Coal_database\Map_Files\961_Stansbury No 7.pdf"/>
    <hyperlink ref="BR1084" r:id="rId245" display="\\efs.wyo.gov\042_wgs_AgencyData\Data\Coal\Coal_GIS\Coal_database\Map_Files\963_Stansbury No 7 and a half.pdf"/>
    <hyperlink ref="BR1086" r:id="rId246" display="\\efs.wyo.gov\042_wgs_AgencyData\Data\Coal\Coal_GIS\Coal_database\Map_Files\966_Star_Sweetwater.pdf"/>
    <hyperlink ref="BR1103" r:id="rId247" display="\\efs.wyo.gov\042_wgs_AgencyData\Data\Coal\Coal_GIS\Coal_database\Map_Files\982_Storm King.pdf"/>
    <hyperlink ref="BR1106" r:id="rId248" display="\\efs.wyo.gov\042_wgs_AgencyData\Data\Coal\Coal_GIS\Coal_database\Map_Files\986_Sunshine.pdf"/>
    <hyperlink ref="BR1109" r:id="rId249" display="\\efs.wyo.gov\042_wgs_AgencyData\Data\Coal\Coal_GIS\Coal_database\Map_Files\988_Pioneer.pdf"/>
    <hyperlink ref="BR1112" r:id="rId250" display="\\efs.wyo.gov\042_wgs_AgencyData\Data\Coal\Coal_GIS\Coal_database\Map_Files\994_Superior No 1.pdf"/>
    <hyperlink ref="BR1117" r:id="rId251" display="\\efs.wyo.gov\042_wgs_AgencyData\Data\Coal\Coal_GIS\Coal_database\Map_Files\996_Superior No 7.pdf"/>
    <hyperlink ref="BR1119" r:id="rId252" display="\\efs.wyo.gov\042_wgs_AgencyData\Data\Coal\Coal_GIS\Coal_database\Map_Files\998_Poposia No 2.pdf"/>
    <hyperlink ref="BR1125" r:id="rId253" display="\\efs.wyo.gov\042_wgs_AgencyData\Data\Coal\Coal_GIS\Coal_database\Map_Files\1004_Superior A.pdf"/>
    <hyperlink ref="BR1127" r:id="rId254" display="\\efs.wyo.gov\042_wgs_AgencyData\Data\Coal\Coal_GIS\Coal_database\Map_Files\1005_Poposia No 1.pdf"/>
    <hyperlink ref="BR1129" r:id="rId255" display="\\efs.wyo.gov\042_wgs_AgencyData\Data\Coal\Coal_GIS\Coal_database\Map_Files\1008_Superior C.pdf"/>
    <hyperlink ref="BR1133" r:id="rId256" display="\\efs.wyo.gov\042_wgs_AgencyData\Data\Coal\Coal_GIS\Coal_database\Map_Files\1009_Powder River.pdf"/>
    <hyperlink ref="BR1135" r:id="rId257" display="\\efs.wyo.gov\042_wgs_AgencyData\Data\Coal\Coal_GIS\Coal_database\Map_Files\1010_Superior D general.pdf"/>
    <hyperlink ref="BR1140" r:id="rId258" display="\\efs.wyo.gov\042_wgs_AgencyData\Data\Coal\Coal_GIS\Coal_database\Map_Files\1012_Superior E.pdf"/>
    <hyperlink ref="BR1141" r:id="rId259" display="\\efs.wyo.gov\042_wgs_AgencyData\Data\Coal\Coal_GIS\Coal_database\Map_Files\1013_Premier No 1.pdf"/>
    <hyperlink ref="BR1144" r:id="rId260" display="\\efs.wyo.gov\042_wgs_AgencyData\Data\Coal\Coal_GIS\Coal_database\Map_Files\1018_Susie No 5A.pdf"/>
    <hyperlink ref="BR1145" r:id="rId261" display="\\efs.wyo.gov\042_wgs_AgencyData\Data\Coal\Coal_GIS\Coal_database\Map_Files\1019_Premier No 18.pdf"/>
    <hyperlink ref="BR1150" r:id="rId262" display="\\efs.wyo.gov\042_wgs_AgencyData\Data\Coal\Coal_GIS\Coal_database\Map_Files\1025_Swanson.pdf"/>
    <hyperlink ref="BR1159" r:id="rId263" display="\\efs.wyo.gov\042_wgs_AgencyData\Data\Coal\Coal_GIS\Coal_database\Map_Files\1031_Sweetwater Nos 1 and 2.pdf"/>
    <hyperlink ref="BR1171" r:id="rId264" display="\\efs.wyo.gov\042_wgs_AgencyData\Data\Coal\Coal_GIS\Coal_database\Map_Files\1041_Swigart.pdf"/>
    <hyperlink ref="BR1176" r:id="rId265" display="\\efs.wyo.gov\042_wgs_AgencyData\Data\Coal\Coal_GIS\Coal_database\Map_Files\1044_Thomas.pdf"/>
    <hyperlink ref="BR1180" r:id="rId266" display="\\efs.wyo.gov\042_wgs_AgencyData\Data\Coal\Coal_GIS\Coal_database\Map_Files\1046_Thunderbird.pdf"/>
    <hyperlink ref="BR1184" r:id="rId267" display="\\efs.wyo.gov\042_wgs_AgencyData\Data\Coal\Coal_GIS\Coal_database\Map_Files\1059_Twin Creek 1.pdf"/>
    <hyperlink ref="BR1186" r:id="rId268" display="\\efs.wyo.gov\042_wgs_AgencyData\Data\Coal\Coal_GIS\Coal_database\Map_Files\1059_Twin Creek 2.pdf"/>
    <hyperlink ref="BR1193" r:id="rId269" display="\\efs.wyo.gov\042_wgs_AgencyData\Data\Coal\Coal_GIS\Coal_database\Map_Files\1065_Vail.pdf"/>
    <hyperlink ref="BR1195" r:id="rId270" display="\\efs.wyo.gov\042_wgs_AgencyData\Data\Coal\Coal_GIS\Coal_database\Map_Files\1066_Vail Opening.pdf"/>
    <hyperlink ref="BR1197" r:id="rId271" display="\\efs.wyo.gov\042_wgs_AgencyData\Data\Coal\Coal_GIS\Coal_database\Map_Files\1070_Valley_Hot Springs.pdf"/>
    <hyperlink ref="BR1198" r:id="rId272" display="\\efs.wyo.gov\042_wgs_AgencyData\Data\Coal\Coal_GIS\Coal_database\Map_Files\1071_Van Dyke.pdf"/>
    <hyperlink ref="BR1199" r:id="rId273" display="\\efs.wyo.gov\042_wgs_AgencyData\Data\Coal\Coal_GIS\Coal_database\Map_Files\1073_Vanguard No 1.pdf"/>
    <hyperlink ref="BR1216" r:id="rId274" display="\\efs.wyo.gov\042_wgs_AgencyData\Data\Coal\Coal_GIS\Coal_database\Map_Files\1086_Williams_Fremont.pdf"/>
    <hyperlink ref="BR1223" r:id="rId275" display="\\efs.wyo.gov\042_wgs_AgencyData\Data\Coal\Coal_GIS\Coal_database\Map_Files\1094_Wilson.pdf"/>
    <hyperlink ref="BR1227" r:id="rId276" display="\\efs.wyo.gov\042_wgs_AgencyData\Data\Coal\Coal_GIS\Coal_database\Map_Files\1099_Winton No 1.pdf"/>
    <hyperlink ref="BR1229" r:id="rId277" display="\\efs.wyo.gov\042_wgs_AgencyData\Data\Coal\Coal_GIS\Coal_database\Map_Files\1100_Winton No 3.pdf"/>
    <hyperlink ref="BR1230" r:id="rId278" display="\\efs.wyo.gov\042_wgs_AgencyData\Data\Coal\Coal_GIS\Coal_database\Map_Files\1101_Winton No 7.pdf"/>
    <hyperlink ref="BR1236" r:id="rId279" display="\\efs.wyo.gov\042_wgs_AgencyData\Data\Coal\Coal_GIS\Coal_database\Map_Files\1109_Woodward.pdf"/>
    <hyperlink ref="BR1239" r:id="rId280" display="\\efs.wyo.gov\042_wgs_AgencyData\Data\Coal\Coal_GIS\Coal_database\Map_Files\1113_Wymo.pdf"/>
    <hyperlink ref="BR1244" r:id="rId281" display="\\efs.wyo.gov\042_wgs_AgencyData\Data\Coal\Coal_GIS\Coal_database\Map_Files\1114_Emma_D_Johnson.pdf"/>
    <hyperlink ref="BR1253" r:id="rId282" display="\\efs.wyo.gov\042_wgs_AgencyData\Data\Coal\Coal_GIS\Coal_database\Map_Files\1124_Wyoming No 2.pdf"/>
    <hyperlink ref="BR1254" r:id="rId283" display="\\efs.wyo.gov\042_wgs_AgencyData\Data\Coal\Coal_GIS\Coal_database\Map_Files\1125_Wyoming No 4.pdf"/>
    <hyperlink ref="BR1255" r:id="rId284" display="\\efs.wyo.gov\042_wgs_AgencyData\Data\Coal\Coal_GIS\Coal_database\Map_Files\1127_Monarch No 45-2.pdf"/>
    <hyperlink ref="BR1256" r:id="rId285" display="\\efs.wyo.gov\042_wgs_AgencyData\Data\Coal\Coal_GIS\Coal_database\Map_Files\1128_Monarch No 46.pdf"/>
    <hyperlink ref="BR1257" r:id="rId286" display="\\efs.wyo.gov\042_wgs_AgencyData\Data\Coal\Coal_GIS\Coal_database\Map_Files\1125_Wyoming No 4.pdf"/>
    <hyperlink ref="BR1263" r:id="rId287" display="\\efs.wyo.gov\042_wgs_AgencyData\Data\Coal\Coal_GIS\Coal_database\Map_Files\1144_Deadman No 2.pdf"/>
    <hyperlink ref="BR1265" r:id="rId288" display="\\efs.wyo.gov\042_wgs_AgencyData\Data\Coal\Coal_GIS\Coal_database\Map_Files\1148_Hudson No 2.pdf"/>
    <hyperlink ref="BR1266" r:id="rId289" display="\\efs.wyo.gov\042_wgs_AgencyData\Data\Coal\Coal_GIS\Coal_database\Map_Files\1156_Elk Mountain Valley Strip.pdf"/>
    <hyperlink ref="BR1267" r:id="rId290" display="\\efs.wyo.gov\042_wgs_AgencyData\Data\Coal\Coal_GIS\Coal_database\Map_Files\1158_Gunn Quealy No 1 and 2.pdf"/>
    <hyperlink ref="BS53" r:id="rId291" display="\\stor.wyo.gov\AgencyData\Data\Coal\Coal_GIS\Coal_database\Map_Files\44_Central Coal and Coke No 2 Detail.pdf"/>
    <hyperlink ref="BS63" r:id="rId292" display="\\stor.wyo.gov\AgencyData\Data\Coal\Coal_GIS\Coal_database\Map_Files\60_Clear Creek General.pdf"/>
    <hyperlink ref="BS97" r:id="rId293" display="\\stor.wyo.gov\AgencyData\Data\Coal\Coal_GIS\Coal_database\Map_Files\96_Mine No 42.pdf"/>
    <hyperlink ref="BS347" r:id="rId294" display="\\efs.wyo.gov\042_wgs_AgencyData\Data\Coal\Coal_GIS\Coal_database\Map_Files\336_Diamond No 1.pdf"/>
    <hyperlink ref="BS349" r:id="rId295" display="\\efs.wyo.gov\042_wgs_AgencyData\Data\Coal\Coal_GIS\Coal_database\Map_Files\337_Diamond No 2 General.pdf"/>
    <hyperlink ref="BS581" r:id="rId296" display="\\efs.wyo.gov\042_wgs_AgencyData\Data\Coal\Coal_GIS\Coal_database\Map_Files\522_Johnson Carbon Location.pdf"/>
    <hyperlink ref="BS548" r:id="rId297"/>
    <hyperlink ref="BS633" r:id="rId298" display="\\efs.wyo.gov\042_wgs_AgencyData\Data\Coal\Coal_GIS\Coal_database\Map_Files\555_Kendall b.pdf"/>
    <hyperlink ref="BS707" r:id="rId299" display="\\efs.wyo.gov\042_wgs_AgencyData\Data\Coal\Coal_GIS\Coal_database\Map_Files\625_Red Rim Detail.pdf"/>
    <hyperlink ref="BS745" r:id="rId300" display="\\efs.wyo.gov\042_wgs_AgencyData\Data\Coal\Coal_GIS\Coal_database\Map_Files\653_Reliance No 3 Old.pdf"/>
    <hyperlink ref="BS871" r:id="rId301" display="\\efs.wyo.gov\042_wgs_AgencyData\Data\Coal\Coal_GIS\Coal_database\Map_Files\765_Monarch et al.pdf"/>
    <hyperlink ref="BS951" r:id="rId302" display="\\efs.wyo.gov\042_wgs_AgencyData\Data\Coal\Coal_GIS\Coal_database\Map_Files\832_Nugget Detail.pdf"/>
    <hyperlink ref="BS955" r:id="rId303" display="\\efs.wyo.gov\042_wgs_AgencyData\Data\Coal\Coal_GIS\Coal_database\Map_Files\836_Nugget Pit No 1 Plain.pdf"/>
    <hyperlink ref="BS995" r:id="rId304" display="\\efs.wyo.gov\042_wgs_AgencyData\Data\Coal\Coal_GIS\Coal_database\Map_Files\884_Silvertip Detail.pdf"/>
    <hyperlink ref="BS1071" r:id="rId305" display="\\efs.wyo.gov\042_wgs_AgencyData\Data\Coal\Coal_GIS\Coal_database\Map_Files\952_Peacock No 7.pdf"/>
    <hyperlink ref="BS1077" r:id="rId306" display="\\efs.wyo.gov\042_wgs_AgencyData\Data\Coal\Coal_GIS\Coal_database\Map_Files\958_Stansbury No 1 general.pdf"/>
    <hyperlink ref="BS1080" r:id="rId307" display="\\efs.wyo.gov\042_wgs_AgencyData\Data\Coal\Coal_GIS\Coal_database\Map_Files\960_Stansbury No 3 general.pdf"/>
    <hyperlink ref="BS1081" r:id="rId308" display="\\efs.wyo.gov\042_wgs_AgencyData\Data\Coal\Coal_GIS\Coal_database\Map_Files\961_Stansbury No 7 general.pdf"/>
    <hyperlink ref="BS1084" r:id="rId309" display="\\efs.wyo.gov\042_wgs_AgencyData\Data\Coal\Coal_GIS\Coal_database\Map_Files\963_Stansbury No 7 and a Half general.pdf"/>
    <hyperlink ref="BS1140" r:id="rId310" display="\\efs.wyo.gov\042_wgs_AgencyData\Data\Coal\Coal_GIS\Coal_database\Map_Files\1012_Superior E general.pdf"/>
    <hyperlink ref="BS1195" r:id="rId311" display="\\efs.wyo.gov\042_wgs_AgencyData\Data\Coal\Coal_GIS\Coal_database\Map_Files\1066_Vail Opening seams 1 and 7.pdf"/>
    <hyperlink ref="BS1197" r:id="rId312" display="\\efs.wyo.gov\042_wgs_AgencyData\Data\Coal\Coal_GIS\Coal_database\Map_Files\1070_Valley_Hot Springs 1938.pdf"/>
    <hyperlink ref="BS1198" r:id="rId313" display="\\efs.wyo.gov\042_wgs_AgencyData\Data\Coal\Coal_GIS\Coal_database\Map_Files\1071_Van Dyke general.pdf"/>
    <hyperlink ref="BS1201" r:id="rId314" display="\\efs.wyo.gov\042_wgs_AgencyData\Data\Coal\Coal_GIS\Coal_database\Map_Files\1074_Welch detail.pdf"/>
    <hyperlink ref="BS1227" r:id="rId315" display="\\efs.wyo.gov\042_wgs_AgencyData\Data\Coal\Coal_GIS\Coal_database\Map_Files\1098_Winton.pdf"/>
    <hyperlink ref="BS59" r:id="rId316" display="\\efs.wyo.gov\042_wgs_AgencyData\Data\Coal\Coal_GIS\Coal_database\Map_Files\408_China Butte Detail.pdf"/>
    <hyperlink ref="BS351" r:id="rId317" display="\\efs.wyo.gov\042_wgs_AgencyData\Data\Coal\Coal_GIS\Coal_database\Map_Files\349_Diamondville No 4.pdf"/>
    <hyperlink ref="BO93" r:id="rId318" display="http://wyoshpo.state.wy.us/MM/Byway.aspx"/>
    <hyperlink ref="BO444" r:id="rId319"/>
    <hyperlink ref="BR29" r:id="rId320" display="\\stor.wyo.gov\AgencyData\Data\Coal\Coal_GIS\Coal_database\Map_Files\19_Elk Mountain.pdf"/>
    <hyperlink ref="BR33" r:id="rId321" display="\\stor.wyo.gov\AgencyData\Data\Coal\Coal_GIS\Coal_database\Map_Files\20_Carbon County Mine.pdf"/>
    <hyperlink ref="BR41" r:id="rId322" display="\\stor.wyo.gov\AgencyData\Data\Coal\Coal_GIS\Coal_database\Map_Files\28_Carbon No 7.pdf"/>
    <hyperlink ref="BR105" r:id="rId323" display="\\stor.wyo.gov\AgencyData\Data\Coal\Coal_GIS\Coal_database\Map_Files\102_Almy Mines.pdf"/>
    <hyperlink ref="BR157" r:id="rId324" display="\\efs.wyo.gov\042_wgs_AgencyData\Data\Coal\Coal_GIS\Coal_database\Map_Files\158_Bell.pdf"/>
    <hyperlink ref="BR264" r:id="rId325" display="\\efs.wyo.gov\042_wgs_AgencyData\Data\Coal\Coal_GIS\Coal_database\Map_Files\258_Flagstaff.pdf"/>
    <hyperlink ref="BR275" r:id="rId326" display="V:\Coal\Coal_GIS\Coal_database\Reports\Evergreen21511.txt"/>
    <hyperlink ref="BR310" r:id="rId327" display="\\efs.wyo.gov\042_wgs_AgencyData\Data\Coal\Coal_GIS\Coal_database\Map_Files\300_Glenrock.pdf"/>
    <hyperlink ref="BR323" r:id="rId328" display="\\efs.wyo.gov\042_wgs_AgencyData\Data\Coal\Coal_GIS\Coal_database\Map_Files\311_Cumberland No 1.pdf"/>
    <hyperlink ref="BR348" r:id="rId329" display="\\efs.wyo.gov\042_wgs_AgencyData\Data\Coal\Coal_GIS\Coal_database\Map_Files\336_Diamond_mines_Lincoln.pdf"/>
    <hyperlink ref="BS348" r:id="rId330" display="\\efs.wyo.gov\042_wgs_AgencyData\Data\Coal\Coal_GIS\Coal_database\Map_Files\336_Diamond No 1.pdf"/>
    <hyperlink ref="BR361" r:id="rId331" display="\\efs.wyo.gov\042_wgs_AgencyData\Data\Coal\Coal_GIS\Coal_database\Map_Files\346_Kemmerer and Diamondville.pdf"/>
    <hyperlink ref="BR383" r:id="rId332" display="\\efs.wyo.gov\042_wgs_AgencyData\Data\Coal\Coal_GIS\Coal_database\Map_Files\362_Dietz No 6.pdf"/>
    <hyperlink ref="BR385" r:id="rId333" display="\\efs.wyo.gov\042_wgs_AgencyData\Data\Coal\Coal_GIS\Coal_database\Map_Files\362_Dietz No 6.pdf"/>
    <hyperlink ref="BR387" r:id="rId334" display="\\efs.wyo.gov\042_wgs_AgencyData\Data\Coal\Coal_GIS\Coal_database\Map_Files\359_Dillon.pdf"/>
    <hyperlink ref="BR399" r:id="rId335" display="\\efs.wyo.gov\042_wgs_AgencyData\Data\Coal\Coal_GIS\Coal_database\Map_Files\372_Dietz No 3.pdf"/>
    <hyperlink ref="BR415" r:id="rId336" display="\\efs.wyo.gov\042_wgs_AgencyData\Data\Coal\Coal_GIS\Coal_database\Map_Files\387_Vanguard No 2.pdf"/>
    <hyperlink ref="BR427" r:id="rId337" display="\\efs.wyo.gov\042_wgs_AgencyData\Data\Coal\Coal_GIS\Coal_database\Map_Files\399_Dutchman North.pdf"/>
    <hyperlink ref="BR441" r:id="rId338" display="\\efs.wyo.gov\042_wgs_AgencyData\Data\Coal\Coal_GIS\Coal_database\Map_Files\411_Hanna No 2.pdf"/>
    <hyperlink ref="BR445" r:id="rId339" display="\\efs.wyo.gov\042_wgs_AgencyData\Data\Coal\Coal_GIS\Coal_database\Map_Files\413_Hanna No 1.pdf"/>
    <hyperlink ref="BO445" r:id="rId340"/>
    <hyperlink ref="BR455" r:id="rId341" display="\\efs.wyo.gov\042_wgs_AgencyData\Data\Coal\Coal_GIS\Coal_database\Map_Files\418_Hanna No 3.pdf"/>
    <hyperlink ref="BR463" r:id="rId342" display="\\efs.wyo.gov\042_wgs_AgencyData\Data\Coal\Coal_GIS\Coal_database\Map_Files\422_Hanna No 4.pdf"/>
    <hyperlink ref="BR501" r:id="rId343" display="\\efs.wyo.gov\042_wgs_AgencyData\Data\Coal\Coal_GIS\Coal_database\Map_Files\452_Holwell.pdf"/>
    <hyperlink ref="BR503" r:id="rId344" display="\\efs.wyo.gov\042_wgs_AgencyData\Data\Coal\Coal_GIS\Coal_database\Map_Files\452_Holwell.pdf"/>
    <hyperlink ref="BR506" r:id="rId345" display="\\efs.wyo.gov\042_wgs_AgencyData\Data\Coal\Coal_GIS\Coal_database\Map_Files\456_Echeta.pdf"/>
    <hyperlink ref="BR508" r:id="rId346" display="\\efs.wyo.gov\042_wgs_AgencyData\Data\Coal\Coal_GIS\Coal_database\Map_Files\458_Honeysett.pdf"/>
    <hyperlink ref="BR517" r:id="rId347" display="\\efs.wyo.gov\042_wgs_AgencyData\Data\Coal\Coal_GIS\Coal_database\Map_Files\466_Efell.pdf"/>
    <hyperlink ref="BR519" r:id="rId348" display="\\efs.wyo.gov\042_wgs_AgencyData\Data\Coal\Coal_GIS\Coal_database\Map_Files\467_Hotchkiss No 2 Sheridan.pdf"/>
    <hyperlink ref="BR523" r:id="rId349" display="\\efs.wyo.gov\042_wgs_AgencyData\Data\Coal\Coal_GIS\Coal_database\Map_Files\471_Elkol.pdf"/>
    <hyperlink ref="BR532" r:id="rId350" display="\\efs.wyo.gov\042_wgs_AgencyData\Data\Coal\Coal_GIS\Coal_database\Map_Files\477_Elmo Peacock.pdf"/>
    <hyperlink ref="BR545" r:id="rId351"/>
    <hyperlink ref="BR576" r:id="rId352" display="\\efs.wyo.gov\042_wgs_AgencyData\Data\Coal\Coal_GIS\Coal_database\Map_Files\518_Johnson_Carbon.pdf"/>
    <hyperlink ref="BR582" r:id="rId353" display="\\efs.wyo.gov\042_wgs_AgencyData\Data\Coal\Coal_GIS\Coal_database\Map_Files\522_Johnson Carbon Detail.pdf"/>
    <hyperlink ref="BS582" r:id="rId354" display="\\efs.wyo.gov\042_wgs_AgencyData\Data\Coal\Coal_GIS\Coal_database\Map_Files\522_Johnson Carbon Location.pdf"/>
    <hyperlink ref="BR610" r:id="rId355" display="\\efs.wyo.gov\042_wgs_AgencyData\Data\Coal\Coal_GIS\Coal_database\Map_Files\550_Lion.pdf"/>
    <hyperlink ref="BR613" r:id="rId356" display="\\efs.wyo.gov\042_wgs_AgencyData\Data\Coal\Coal_GIS\Coal_database\Map_Files\552_Kemmerer No 1 bot.pdf"/>
    <hyperlink ref="BR655" r:id="rId357" display="\\efs.wyo.gov\042_wgs_AgencyData\Data\Coal\Coal_GIS\Coal_database\Map_Files\570_Kool.pdf"/>
    <hyperlink ref="BR704" r:id="rId358" display="\\efs.wyo.gov\042_wgs_AgencyData\Data\Coal\Coal_GIS\Coal_database\Map_Files\623_Red Ash.pdf"/>
    <hyperlink ref="BR708" r:id="rId359" display="\\efs.wyo.gov\042_wgs_AgencyData\Data\Coal\Coal_GIS\Coal_database\Map_Files\625_Red Rim.pdf"/>
    <hyperlink ref="BS708" r:id="rId360" display="\\efs.wyo.gov\042_wgs_AgencyData\Data\Coal\Coal_GIS\Coal_database\Map_Files\625_Red Rim Detail.pdf"/>
    <hyperlink ref="BR753" r:id="rId361" display="\\efs.wyo.gov\042_wgs_AgencyData\Data\Coal\Coal_GIS\Coal_database\Map_Files\662_Reliance Pit No 1.pdf"/>
    <hyperlink ref="BR765" r:id="rId362" display="\\efs.wyo.gov\042_wgs_AgencyData\Data\Coal\Coal_GIS\Coal_database\Map_Files\606_Mac Pherson and Coleman.pdf"/>
    <hyperlink ref="BR772" r:id="rId363" display="\\efs.wyo.gov\042_wgs_AgencyData\Data\Coal\Coal_GIS\Coal_database\Map_Files\675_Medicine Bow Seminoe and Rosebud.pdf"/>
    <hyperlink ref="BR803" r:id="rId364" display="\\efs.wyo.gov\042_wgs_AgencyData\Data\Coal\Coal_GIS\Coal_database\Map_Files\712_Rim Rock Strip No 3.pdf"/>
    <hyperlink ref="BR824" r:id="rId365" display="\\efs.wyo.gov\042_wgs_AgencyData\Data\Coal\Coal_GIS\Coal_database\Map_Files\725_Rock Springs No 1 UP.pdf"/>
    <hyperlink ref="BR831" r:id="rId366" display="\\efs.wyo.gov\042_wgs_AgencyData\Data\Coal\Coal_GIS\Coal_database\Map_Files\731_Rock Springs No 3 UP.pdf"/>
    <hyperlink ref="BR834" r:id="rId367" display="\\efs.wyo.gov\042_wgs_AgencyData\Data\Coal\Coal_GIS\Coal_database\Map_Files\733_Rock Springs No 4.pdf"/>
    <hyperlink ref="BR838" r:id="rId368" display="\\efs.wyo.gov\042_wgs_AgencyData\Data\Coal\Coal_GIS\Coal_database\Map_Files\734_Rock Springs No 5 UP.pdf"/>
    <hyperlink ref="BR841" r:id="rId369" display="\\efs.wyo.gov\042_wgs_AgencyData\Data\Coal\Coal_GIS\Coal_database\Map_Files\736_Rock Springs No 6 UP.pdf"/>
    <hyperlink ref="BR848" r:id="rId370" display="\\efs.wyo.gov\042_wgs_AgencyData\Data\Coal\Coal_GIS\Coal_database\Map_Files\740_Rock Springs No 9 UP.pdf"/>
    <hyperlink ref="BR852" r:id="rId371" display="\\efs.wyo.gov\042_wgs_AgencyData\Data\Coal\Coal_GIS\Coal_database\Map_Files\742_Rock Springs No 10.pdf"/>
    <hyperlink ref="BR872" r:id="rId372" display="V:\Coal\Coal_GIS\Coal_database\Map_Files\765_Monarch.pdf"/>
    <hyperlink ref="BS872" r:id="rId373" display="\\efs.wyo.gov\042_wgs_AgencyData\Data\Coal\Coal_GIS\Coal_database\Map_Files\765_Monarch et al.pdf"/>
    <hyperlink ref="BR876" r:id="rId374" display="\\efs.wyo.gov\042_wgs_AgencyData\Data\Coal\Coal_GIS\Coal_database\Map_Files\767_Roncco.pdf"/>
    <hyperlink ref="BR890" r:id="rId375" display="\\efs.wyo.gov\042_wgs_AgencyData\Data\Coal\Coal_GIS\Coal_database\Map_Files\776_Nebraska.pdf"/>
    <hyperlink ref="BR896" r:id="rId376" display="\\efs.wyo.gov\042_wgs_AgencyData\Data\Coal\Coal_GIS\Coal_database\Map_Files\780_Rosebud Pit No 1.pdf"/>
    <hyperlink ref="BR901" r:id="rId377" display="\\efs.wyo.gov\042_wgs_AgencyData\Data\Coal\Coal_GIS\Coal_database\Map_Files\782_Rosebud Pit No 3.pdf"/>
    <hyperlink ref="BR905" r:id="rId378" display="\\efs.wyo.gov\042_wgs_AgencyData\Data\Coal\Coal_GIS\Coal_database\Map_Files\785_Rosebud Pit No 4S.pdf"/>
    <hyperlink ref="BR908" r:id="rId379" display="\\efs.wyo.gov\042_wgs_AgencyData\Data\Coal\Coal_GIS\Coal_database\Map_Files\788_Rosebud Pit No 5.pdf"/>
    <hyperlink ref="BR915" r:id="rId380" display="\\efs.wyo.gov\042_wgs_AgencyData\Data\Coal\Coal_GIS\Coal_database\Map_Files\792_Rosebud Pit No 8.pdf"/>
    <hyperlink ref="BR918" r:id="rId381" display="\\efs.wyo.gov\042_wgs_AgencyData\Data\Coal\Coal_GIS\Coal_database\Map_Files\792_Rosebud Pit No 8.pdf"/>
    <hyperlink ref="BR952" r:id="rId382" display="\\efs.wyo.gov\042_wgs_AgencyData\Data\Coal\Coal_GIS\Coal_database\Map_Files\832_Nugget.pdf"/>
    <hyperlink ref="BS952" r:id="rId383" display="\\efs.wyo.gov\042_wgs_AgencyData\Data\Coal\Coal_GIS\Coal_database\Map_Files\832_Nugget Detail.pdf"/>
    <hyperlink ref="BR956" r:id="rId384" display="\\efs.wyo.gov\042_wgs_AgencyData\Data\Coal\Coal_GIS\Coal_database\Map_Files\836_Nugget Pit No 1.pdf"/>
    <hyperlink ref="BS956" r:id="rId385" display="\\efs.wyo.gov\042_wgs_AgencyData\Data\Coal\Coal_GIS\Coal_database\Map_Files\836_Nugget Pit No 1 Plain.pdf"/>
    <hyperlink ref="BR960" r:id="rId386" display="\\efs.wyo.gov\042_wgs_AgencyData\Data\Coal\Coal_GIS\Coal_database\Map_Files\839_Nugget Pit No 2.pdf"/>
    <hyperlink ref="BR962" r:id="rId387" display="\\efs.wyo.gov\042_wgs_AgencyData\Data\Coal\Coal_GIS\Coal_database\Map_Files\841_Nugget Pit No 5.pdf"/>
    <hyperlink ref="BR966" r:id="rId388" display="\\efs.wyo.gov\042_wgs_AgencyData\Data\Coal\Coal_GIS\Coal_database\Map_Files\843_Nugget Strip.pdf"/>
    <hyperlink ref="BR1024" r:id="rId389" display="\\efs.wyo.gov\042_wgs_AgencyData\Data\Coal\Coal_GIS\Coal_database\Map_Files\910_Oil City.pdf"/>
    <hyperlink ref="BR1061" r:id="rId390" display="\\efs.wyo.gov\042_wgs_AgencyData\Data\Coal\Coal_GIS\Coal_database\Map_Files\940_Owl Creek No 2.pdf"/>
    <hyperlink ref="BR1076" r:id="rId391" display="\\efs.wyo.gov\042_wgs_AgencyData\Data\Coal\Coal_GIS\Coal_database\Map_Files\956_Peck.pdf"/>
    <hyperlink ref="BR1079" r:id="rId392" display="\\efs.wyo.gov\042_wgs_AgencyData\Data\Coal\Coal_GIS\Coal_database\Map_Files\959_Peerless.pdf"/>
    <hyperlink ref="BR471" r:id="rId393" display="\\efs.wyo.gov\042_wgs_AgencyData\Data\Coal\Coal_GIS\Coal_database\Map_Files\426_Hanna No 5.pdf"/>
    <hyperlink ref="BR1110" r:id="rId394" display="\\efs.wyo.gov\042_wgs_AgencyData\Data\Coal\Coal_GIS\Coal_database\Map_Files\988_Pioneer.pdf"/>
    <hyperlink ref="BR1113" r:id="rId395" display="\\efs.wyo.gov\042_wgs_AgencyData\Data\Coal\Coal_GIS\Coal_database\Map_Files\994_Superior No 1.pdf"/>
    <hyperlink ref="BR1126" r:id="rId396" display="\\efs.wyo.gov\042_wgs_AgencyData\Data\Coal\Coal_GIS\Coal_database\Map_Files\1004_Superior A.pdf"/>
    <hyperlink ref="BR1130" r:id="rId397" display="\\efs.wyo.gov\042_wgs_AgencyData\Data\Coal\Coal_GIS\Coal_database\Map_Files\1008_Superior C.pdf"/>
    <hyperlink ref="BR1134" r:id="rId398" display="\\efs.wyo.gov\042_wgs_AgencyData\Data\Coal\Coal_GIS\Coal_database\Map_Files\1009_Powder River.pdf"/>
    <hyperlink ref="BR1136" r:id="rId399" display="\\efs.wyo.gov\042_wgs_AgencyData\Data\Coal\Coal_GIS\Coal_database\Map_Files\1010_Superior D general.pdf"/>
    <hyperlink ref="BR1161" r:id="rId400" display="\\efs.wyo.gov\042_wgs_AgencyData\Data\Coal\Coal_GIS\Coal_database\Map_Files\1031_Sweetwater Nos 1 and 2.pdf"/>
    <hyperlink ref="BR1172" r:id="rId401" display="\\efs.wyo.gov\042_wgs_AgencyData\Data\Coal\Coal_GIS\Coal_database\Map_Files\1041_Swigart.pdf"/>
    <hyperlink ref="BR1177" r:id="rId402" display="\\efs.wyo.gov\042_wgs_AgencyData\Data\Coal\Coal_GIS\Coal_database\Map_Files\1044_Thomas.pdf"/>
    <hyperlink ref="BR1185" r:id="rId403" display="\\efs.wyo.gov\042_wgs_AgencyData\Data\Coal\Coal_GIS\Coal_database\Map_Files\1059_Twin Creek 1.pdf"/>
    <hyperlink ref="BR1200" r:id="rId404" display="\\efs.wyo.gov\042_wgs_AgencyData\Data\Coal\Coal_GIS\Coal_database\Map_Files\1073_Vanguard No 1.pdf"/>
    <hyperlink ref="BR1202" r:id="rId405" display="\\efs.wyo.gov\042_wgs_AgencyData\Data\Coal\Coal_GIS\Coal_database\Map_Files\1074_Welch.pdf"/>
    <hyperlink ref="BS1202" r:id="rId406" display="\\efs.wyo.gov\042_wgs_AgencyData\Data\Coal\Coal_GIS\Coal_database\Map_Files\1074_Welch detail.pdf"/>
    <hyperlink ref="BR1224" r:id="rId407" display="\\efs.wyo.gov\042_wgs_AgencyData\Data\Coal\Coal_GIS\Coal_database\Map_Files\1094_Wilson.pdf"/>
    <hyperlink ref="BR1228" r:id="rId408" display="\\efs.wyo.gov\042_wgs_AgencyData\Data\Coal\Coal_GIS\Coal_database\Map_Files\1099_Winton No 1.pdf"/>
    <hyperlink ref="BS1228" r:id="rId409" display="\\efs.wyo.gov\042_wgs_AgencyData\Data\Coal\Coal_GIS\Coal_database\Map_Files\1098_Winton.pdf"/>
    <hyperlink ref="BR1240" r:id="rId410" display="\\efs.wyo.gov\042_wgs_AgencyData\Data\Coal\Coal_GIS\Coal_database\Map_Files\1113_Wymo.pdf"/>
  </hyperlinks>
  <pageMargins left="0.7" right="0.7" top="0.75" bottom="0.75" header="0.3" footer="0.3"/>
  <pageSetup orientation="portrait" r:id="rId4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Abandoned Mines 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Carroll, Chris</dc:creator>
  <cp:lastModifiedBy>Carroll, Chris</cp:lastModifiedBy>
  <dcterms:created xsi:type="dcterms:W3CDTF">2017-04-05T18:18:49Z</dcterms:created>
  <dcterms:modified xsi:type="dcterms:W3CDTF">2017-10-23T15:37:33Z</dcterms:modified>
</cp:coreProperties>
</file>